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Before" sheetId="1" r:id="rId1"/>
    <sheet name="after balance" sheetId="5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U49" i="5" l="1"/>
  <c r="T49" i="5"/>
  <c r="S49" i="5"/>
  <c r="Q49" i="5"/>
  <c r="P49" i="5"/>
  <c r="O49" i="5"/>
  <c r="M49" i="5"/>
  <c r="L49" i="5"/>
  <c r="K49" i="5"/>
  <c r="T45" i="5"/>
  <c r="S45" i="5"/>
  <c r="P45" i="5"/>
  <c r="O45" i="5"/>
  <c r="L45" i="5"/>
  <c r="K45" i="5"/>
  <c r="T44" i="5"/>
  <c r="S44" i="5"/>
  <c r="P44" i="5"/>
  <c r="O44" i="5"/>
  <c r="L44" i="5"/>
  <c r="K44" i="5"/>
  <c r="T43" i="5"/>
  <c r="S43" i="5"/>
  <c r="P43" i="5"/>
  <c r="O43" i="5"/>
  <c r="L43" i="5"/>
  <c r="K43" i="5"/>
  <c r="U49" i="1"/>
  <c r="T49" i="1"/>
  <c r="S49" i="1"/>
  <c r="Q49" i="1"/>
  <c r="P49" i="1"/>
  <c r="O49" i="1"/>
  <c r="M49" i="1"/>
  <c r="L49" i="1"/>
  <c r="K49" i="1"/>
  <c r="T43" i="1"/>
  <c r="S43" i="1"/>
  <c r="P43" i="1"/>
  <c r="O43" i="1"/>
  <c r="L43" i="1"/>
  <c r="K43" i="1"/>
  <c r="T44" i="1"/>
  <c r="S44" i="1"/>
  <c r="P44" i="1"/>
  <c r="O44" i="1"/>
  <c r="L44" i="1"/>
  <c r="K44" i="1"/>
  <c r="T45" i="1"/>
  <c r="S45" i="1"/>
  <c r="P45" i="1"/>
  <c r="O45" i="1"/>
  <c r="L45" i="1"/>
  <c r="K45" i="1"/>
  <c r="U38" i="5" l="1"/>
  <c r="T38" i="5"/>
  <c r="Q38" i="5"/>
  <c r="P38" i="5"/>
  <c r="M38" i="5"/>
  <c r="L38" i="5"/>
  <c r="U38" i="1"/>
  <c r="T38" i="1"/>
  <c r="Q38" i="1"/>
  <c r="P38" i="1"/>
  <c r="M38" i="1"/>
  <c r="L38" i="1"/>
  <c r="U37" i="5"/>
  <c r="T37" i="5"/>
  <c r="Q37" i="5"/>
  <c r="P37" i="5"/>
  <c r="M37" i="5"/>
  <c r="L37" i="5"/>
  <c r="U37" i="1"/>
  <c r="T37" i="1"/>
  <c r="Q37" i="1"/>
  <c r="P37" i="1"/>
  <c r="M37" i="1"/>
  <c r="L37" i="1"/>
  <c r="U36" i="5"/>
  <c r="T36" i="5"/>
  <c r="Q36" i="5"/>
  <c r="P36" i="5"/>
  <c r="M36" i="5"/>
  <c r="L36" i="5"/>
  <c r="U36" i="1"/>
  <c r="T36" i="1"/>
  <c r="Q36" i="1"/>
  <c r="P36" i="1"/>
  <c r="M36" i="1"/>
  <c r="L36" i="1"/>
  <c r="U35" i="5"/>
  <c r="T35" i="5"/>
  <c r="Q35" i="5"/>
  <c r="P35" i="5"/>
  <c r="M35" i="5"/>
  <c r="L35" i="5"/>
  <c r="U35" i="1"/>
  <c r="T35" i="1"/>
  <c r="Q35" i="1"/>
  <c r="P35" i="1"/>
  <c r="M35" i="1"/>
  <c r="L35" i="1"/>
  <c r="U34" i="5"/>
  <c r="T34" i="5"/>
  <c r="Q34" i="5"/>
  <c r="P34" i="5"/>
  <c r="M34" i="5"/>
  <c r="L34" i="5"/>
  <c r="U34" i="1"/>
  <c r="T34" i="1"/>
  <c r="Q34" i="1"/>
  <c r="P34" i="1"/>
  <c r="M34" i="1"/>
  <c r="L34" i="1"/>
  <c r="U25" i="5"/>
  <c r="T25" i="5"/>
  <c r="Q25" i="5"/>
  <c r="P25" i="5"/>
  <c r="M25" i="5"/>
  <c r="L25" i="5"/>
  <c r="U25" i="1"/>
  <c r="T25" i="1"/>
  <c r="Q25" i="1"/>
  <c r="P25" i="1"/>
  <c r="M25" i="1"/>
  <c r="L25" i="1"/>
  <c r="U24" i="5" l="1"/>
  <c r="T24" i="5"/>
  <c r="Q24" i="5"/>
  <c r="P24" i="5"/>
  <c r="M24" i="5"/>
  <c r="L24" i="5"/>
  <c r="U23" i="5"/>
  <c r="T23" i="5"/>
  <c r="Q23" i="5"/>
  <c r="P23" i="5"/>
  <c r="M23" i="5"/>
  <c r="L23" i="5"/>
  <c r="U22" i="5"/>
  <c r="T22" i="5"/>
  <c r="Q22" i="5"/>
  <c r="P22" i="5"/>
  <c r="M22" i="5"/>
  <c r="L22" i="5"/>
  <c r="U21" i="5"/>
  <c r="T21" i="5"/>
  <c r="Q21" i="5"/>
  <c r="P21" i="5"/>
  <c r="M21" i="5"/>
  <c r="L21" i="5"/>
  <c r="U20" i="5"/>
  <c r="T20" i="5"/>
  <c r="Q20" i="5"/>
  <c r="P20" i="5"/>
  <c r="M20" i="5"/>
  <c r="L20" i="5"/>
  <c r="U17" i="5"/>
  <c r="T17" i="5"/>
  <c r="S17" i="5"/>
  <c r="Q17" i="5"/>
  <c r="P17" i="5"/>
  <c r="O17" i="5"/>
  <c r="M17" i="5"/>
  <c r="L17" i="5"/>
  <c r="K17" i="5"/>
  <c r="U16" i="5"/>
  <c r="T16" i="5"/>
  <c r="S16" i="5"/>
  <c r="Q16" i="5"/>
  <c r="P16" i="5"/>
  <c r="O16" i="5"/>
  <c r="M16" i="5"/>
  <c r="L16" i="5"/>
  <c r="K16" i="5"/>
  <c r="U15" i="5"/>
  <c r="T15" i="5"/>
  <c r="S15" i="5"/>
  <c r="Q15" i="5"/>
  <c r="P15" i="5"/>
  <c r="O15" i="5"/>
  <c r="M15" i="5"/>
  <c r="L15" i="5"/>
  <c r="K15" i="5"/>
  <c r="U14" i="5"/>
  <c r="T14" i="5"/>
  <c r="S14" i="5"/>
  <c r="Q14" i="5"/>
  <c r="P14" i="5"/>
  <c r="O14" i="5"/>
  <c r="M14" i="5"/>
  <c r="L14" i="5"/>
  <c r="K14" i="5"/>
  <c r="U12" i="5"/>
  <c r="T12" i="5"/>
  <c r="S12" i="5"/>
  <c r="Q12" i="5"/>
  <c r="P12" i="5"/>
  <c r="O12" i="5"/>
  <c r="M12" i="5"/>
  <c r="L12" i="5"/>
  <c r="K12" i="5"/>
  <c r="U11" i="5"/>
  <c r="T11" i="5"/>
  <c r="S11" i="5"/>
  <c r="Q11" i="5"/>
  <c r="P11" i="5"/>
  <c r="O11" i="5"/>
  <c r="M11" i="5"/>
  <c r="L11" i="5"/>
  <c r="K11" i="5"/>
  <c r="U10" i="5"/>
  <c r="T10" i="5"/>
  <c r="S10" i="5"/>
  <c r="Q10" i="5"/>
  <c r="P10" i="5"/>
  <c r="O10" i="5"/>
  <c r="M10" i="5"/>
  <c r="L10" i="5"/>
  <c r="K10" i="5"/>
  <c r="U9" i="5"/>
  <c r="T9" i="5"/>
  <c r="S9" i="5"/>
  <c r="Q9" i="5"/>
  <c r="P9" i="5"/>
  <c r="O9" i="5"/>
  <c r="M9" i="5"/>
  <c r="L9" i="5"/>
  <c r="K9" i="5"/>
  <c r="U8" i="5"/>
  <c r="T8" i="5"/>
  <c r="S8" i="5"/>
  <c r="Q8" i="5"/>
  <c r="P8" i="5"/>
  <c r="O8" i="5"/>
  <c r="M8" i="5"/>
  <c r="L8" i="5"/>
  <c r="K8" i="5"/>
  <c r="U7" i="5"/>
  <c r="T7" i="5"/>
  <c r="Q7" i="5"/>
  <c r="P7" i="5"/>
  <c r="M7" i="5"/>
  <c r="L7" i="5"/>
  <c r="U6" i="5"/>
  <c r="T6" i="5"/>
  <c r="Q6" i="5"/>
  <c r="P6" i="5"/>
  <c r="M6" i="5"/>
  <c r="L6" i="5"/>
  <c r="U5" i="5"/>
  <c r="T5" i="5"/>
  <c r="Q5" i="5"/>
  <c r="P5" i="5"/>
  <c r="M5" i="5"/>
  <c r="L5" i="5"/>
  <c r="U4" i="5"/>
  <c r="T4" i="5"/>
  <c r="S4" i="5"/>
  <c r="Q4" i="5"/>
  <c r="P4" i="5"/>
  <c r="O4" i="5"/>
  <c r="M4" i="5"/>
  <c r="L4" i="5"/>
  <c r="K4" i="5"/>
  <c r="P21" i="1" l="1"/>
  <c r="Q21" i="1"/>
  <c r="P22" i="1"/>
  <c r="Q22" i="1"/>
  <c r="P23" i="1"/>
  <c r="Q23" i="1"/>
  <c r="P24" i="1"/>
  <c r="Q24" i="1"/>
  <c r="Q20" i="1"/>
  <c r="P20" i="1"/>
  <c r="O15" i="1"/>
  <c r="P15" i="1"/>
  <c r="Q15" i="1"/>
  <c r="O16" i="1"/>
  <c r="P16" i="1"/>
  <c r="Q16" i="1"/>
  <c r="O17" i="1"/>
  <c r="P17" i="1"/>
  <c r="Q17" i="1"/>
  <c r="Q14" i="1"/>
  <c r="P14" i="1"/>
  <c r="O14" i="1"/>
  <c r="O9" i="1"/>
  <c r="P9" i="1"/>
  <c r="Q9" i="1"/>
  <c r="O10" i="1"/>
  <c r="P10" i="1"/>
  <c r="Q10" i="1"/>
  <c r="O11" i="1"/>
  <c r="P11" i="1"/>
  <c r="Q11" i="1"/>
  <c r="O12" i="1"/>
  <c r="P12" i="1"/>
  <c r="Q12" i="1"/>
  <c r="Q8" i="1"/>
  <c r="P8" i="1"/>
  <c r="O8" i="1"/>
  <c r="P5" i="1"/>
  <c r="Q5" i="1"/>
  <c r="P6" i="1"/>
  <c r="Q6" i="1"/>
  <c r="P7" i="1"/>
  <c r="Q7" i="1"/>
  <c r="Q4" i="1"/>
  <c r="P4" i="1"/>
  <c r="O4" i="1"/>
  <c r="U17" i="1" l="1"/>
  <c r="T17" i="1"/>
  <c r="S17" i="1"/>
  <c r="M17" i="1"/>
  <c r="L17" i="1"/>
  <c r="K17" i="1"/>
  <c r="U16" i="1"/>
  <c r="T16" i="1"/>
  <c r="S16" i="1"/>
  <c r="M16" i="1"/>
  <c r="L16" i="1"/>
  <c r="K16" i="1"/>
  <c r="U15" i="1"/>
  <c r="T15" i="1"/>
  <c r="S15" i="1"/>
  <c r="M15" i="1"/>
  <c r="L15" i="1"/>
  <c r="K15" i="1"/>
  <c r="U14" i="1"/>
  <c r="T14" i="1"/>
  <c r="S14" i="1"/>
  <c r="M14" i="1"/>
  <c r="L14" i="1"/>
  <c r="K14" i="1"/>
  <c r="U24" i="1"/>
  <c r="T24" i="1"/>
  <c r="M24" i="1"/>
  <c r="L24" i="1"/>
  <c r="U23" i="1"/>
  <c r="T23" i="1"/>
  <c r="M23" i="1"/>
  <c r="L23" i="1"/>
  <c r="U22" i="1"/>
  <c r="T22" i="1"/>
  <c r="M22" i="1"/>
  <c r="L22" i="1"/>
  <c r="U12" i="1"/>
  <c r="T12" i="1"/>
  <c r="S12" i="1"/>
  <c r="M12" i="1"/>
  <c r="L12" i="1"/>
  <c r="K12" i="1"/>
  <c r="U10" i="1"/>
  <c r="T10" i="1"/>
  <c r="S10" i="1"/>
  <c r="M10" i="1"/>
  <c r="L10" i="1"/>
  <c r="K10" i="1"/>
  <c r="U20" i="1"/>
  <c r="T20" i="1"/>
  <c r="M20" i="1"/>
  <c r="L20" i="1"/>
  <c r="U11" i="1"/>
  <c r="T11" i="1"/>
  <c r="S11" i="1"/>
  <c r="M11" i="1"/>
  <c r="L11" i="1"/>
  <c r="K11" i="1"/>
  <c r="U7" i="1" l="1"/>
  <c r="T7" i="1"/>
  <c r="M7" i="1"/>
  <c r="L7" i="1"/>
  <c r="U21" i="1" l="1"/>
  <c r="T21" i="1"/>
  <c r="M21" i="1"/>
  <c r="L21" i="1"/>
  <c r="T5" i="1" l="1"/>
  <c r="T6" i="1"/>
  <c r="T8" i="1"/>
  <c r="T9" i="1"/>
  <c r="S9" i="1"/>
  <c r="S8" i="1"/>
  <c r="L5" i="1"/>
  <c r="L6" i="1"/>
  <c r="L8" i="1"/>
  <c r="L9" i="1"/>
  <c r="K9" i="1"/>
  <c r="K8" i="1"/>
  <c r="T4" i="1"/>
  <c r="S4" i="1"/>
  <c r="L4" i="1"/>
  <c r="K4" i="1"/>
  <c r="U5" i="1"/>
  <c r="U6" i="1"/>
  <c r="U8" i="1"/>
  <c r="U9" i="1"/>
  <c r="U4" i="1"/>
  <c r="M5" i="1"/>
  <c r="M6" i="1"/>
  <c r="M8" i="1"/>
  <c r="M9" i="1"/>
  <c r="M4" i="1"/>
</calcChain>
</file>

<file path=xl/sharedStrings.xml><?xml version="1.0" encoding="utf-8"?>
<sst xmlns="http://schemas.openxmlformats.org/spreadsheetml/2006/main" count="119" uniqueCount="50">
  <si>
    <t>Glock</t>
  </si>
  <si>
    <t>Beretta</t>
  </si>
  <si>
    <t>Colt</t>
  </si>
  <si>
    <t>Minebea</t>
  </si>
  <si>
    <t>MP5</t>
  </si>
  <si>
    <t>auto</t>
  </si>
  <si>
    <t>snap</t>
  </si>
  <si>
    <t>aimed</t>
  </si>
  <si>
    <t>shots</t>
  </si>
  <si>
    <t>tu</t>
  </si>
  <si>
    <t>damage</t>
  </si>
  <si>
    <t>raw</t>
  </si>
  <si>
    <t>per tu</t>
  </si>
  <si>
    <t>agent:</t>
  </si>
  <si>
    <t>per round</t>
  </si>
  <si>
    <t>Short range bonus</t>
  </si>
  <si>
    <t>Hunting Rifle</t>
  </si>
  <si>
    <t>Magnum</t>
  </si>
  <si>
    <t>SKS</t>
  </si>
  <si>
    <t>AK47</t>
  </si>
  <si>
    <t>AK74u</t>
  </si>
  <si>
    <t>Groza</t>
  </si>
  <si>
    <t>Boltaction</t>
  </si>
  <si>
    <t>Nitro Express</t>
  </si>
  <si>
    <t>SWD</t>
  </si>
  <si>
    <t>M16</t>
  </si>
  <si>
    <t>SA80</t>
  </si>
  <si>
    <t>Famas</t>
  </si>
  <si>
    <t>Aug</t>
  </si>
  <si>
    <t>autorange 14</t>
  </si>
  <si>
    <t>autorange 13</t>
  </si>
  <si>
    <t>auto 11, snap 18, aim 25</t>
  </si>
  <si>
    <t>aim 16</t>
  </si>
  <si>
    <t>QBU-88</t>
  </si>
  <si>
    <t>snaprange 20</t>
  </si>
  <si>
    <t>snaprange 22</t>
  </si>
  <si>
    <t>aimrange 25</t>
  </si>
  <si>
    <t>Makarov</t>
  </si>
  <si>
    <t>Tokarev</t>
  </si>
  <si>
    <t>Snubnose</t>
  </si>
  <si>
    <t>Light Pistol</t>
  </si>
  <si>
    <t>Enfield Revolver</t>
  </si>
  <si>
    <t>Skorpion</t>
  </si>
  <si>
    <t>Sten</t>
  </si>
  <si>
    <t>Uzi</t>
  </si>
  <si>
    <t>Rak</t>
  </si>
  <si>
    <t>aimrange 22</t>
  </si>
  <si>
    <t>snaprange 18</t>
  </si>
  <si>
    <t>auto 11, snap 15, aim 20</t>
  </si>
  <si>
    <t>autorange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</si>
</sst>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tabSelected="1" workbookViewId="0">
      <selection activeCell="C24" sqref="C24"/>
    </sheetView>
  </sheetViews>
  <sheetFormatPr baseColWidth="10" defaultColWidth="9.140625" defaultRowHeight="15" x14ac:dyDescent="0.25"/>
  <cols>
    <col min="1" max="1" width="23.28515625" customWidth="1"/>
    <col min="2" max="2" width="10.42578125" customWidth="1"/>
    <col min="11" max="11" width="10" customWidth="1"/>
  </cols>
  <sheetData>
    <row r="1" spans="1:23" x14ac:dyDescent="0.25">
      <c r="A1" t="s">
        <v>15</v>
      </c>
      <c r="B1">
        <v>0</v>
      </c>
      <c r="O1" t="s">
        <v>13</v>
      </c>
      <c r="P1">
        <v>62</v>
      </c>
    </row>
    <row r="2" spans="1:23" x14ac:dyDescent="0.25">
      <c r="K2" t="s">
        <v>11</v>
      </c>
      <c r="O2" t="s">
        <v>12</v>
      </c>
      <c r="S2" t="s">
        <v>14</v>
      </c>
    </row>
    <row r="3" spans="1:23" x14ac:dyDescent="0.25">
      <c r="B3" t="s">
        <v>5</v>
      </c>
      <c r="C3" t="s">
        <v>9</v>
      </c>
      <c r="D3" t="s">
        <v>8</v>
      </c>
      <c r="E3" t="s">
        <v>6</v>
      </c>
      <c r="F3" t="s">
        <v>9</v>
      </c>
      <c r="G3" t="s">
        <v>7</v>
      </c>
      <c r="H3" t="s">
        <v>9</v>
      </c>
      <c r="I3" t="s">
        <v>10</v>
      </c>
      <c r="K3" t="s">
        <v>5</v>
      </c>
      <c r="L3" t="s">
        <v>6</v>
      </c>
      <c r="M3" t="s">
        <v>7</v>
      </c>
      <c r="O3" t="s">
        <v>5</v>
      </c>
      <c r="P3" t="s">
        <v>6</v>
      </c>
      <c r="Q3" t="s">
        <v>7</v>
      </c>
      <c r="S3" t="s">
        <v>5</v>
      </c>
      <c r="T3" t="s">
        <v>6</v>
      </c>
      <c r="U3" t="s">
        <v>7</v>
      </c>
    </row>
    <row r="4" spans="1:23" x14ac:dyDescent="0.25">
      <c r="A4" t="s">
        <v>0</v>
      </c>
      <c r="B4">
        <v>0.5</v>
      </c>
      <c r="C4">
        <v>0.23</v>
      </c>
      <c r="D4">
        <v>2</v>
      </c>
      <c r="E4">
        <v>0.6</v>
      </c>
      <c r="F4">
        <v>0.15</v>
      </c>
      <c r="G4">
        <v>0.7</v>
      </c>
      <c r="H4">
        <v>0.2</v>
      </c>
      <c r="I4">
        <v>22</v>
      </c>
      <c r="K4">
        <f>(B4+B$1)*D4*I4/C4</f>
        <v>95.65217391304347</v>
      </c>
      <c r="L4">
        <f>(E4+B$1)*I4/F4</f>
        <v>88</v>
      </c>
      <c r="M4">
        <f>G4*I4/H4</f>
        <v>76.999999999999986</v>
      </c>
      <c r="O4">
        <f>P$1*(B4+B$1)*D4*I4/ROUNDDOWN(C4*P$1,0)</f>
        <v>97.428571428571431</v>
      </c>
      <c r="P4">
        <f>P$1*(E4++B$1)*I4/ROUNDDOWN(F4*P$1,0)</f>
        <v>90.933333333333323</v>
      </c>
      <c r="Q4">
        <f>P$1*G4*I4/ROUNDDOWN(H4*P$1,0)</f>
        <v>79.566666666666663</v>
      </c>
      <c r="S4">
        <f>(B4+B$1)*D4*I4*ROUNDDOWN(1/C4,0)</f>
        <v>88</v>
      </c>
      <c r="T4">
        <f>(E4+B$1)*I4*ROUNDDOWN(1/F4,0)</f>
        <v>79.199999999999989</v>
      </c>
      <c r="U4">
        <f>G4*I4*ROUNDDOWN(1/H4,0)</f>
        <v>77</v>
      </c>
      <c r="W4" t="s">
        <v>29</v>
      </c>
    </row>
    <row r="5" spans="1:23" x14ac:dyDescent="0.25">
      <c r="A5" t="s">
        <v>1</v>
      </c>
      <c r="E5">
        <v>0.7</v>
      </c>
      <c r="F5">
        <v>0.16</v>
      </c>
      <c r="G5">
        <v>0.8</v>
      </c>
      <c r="H5">
        <v>0.24</v>
      </c>
      <c r="I5">
        <v>23</v>
      </c>
      <c r="L5">
        <f t="shared" ref="L5:L6" si="0">(E5+B$1)*I5/F5</f>
        <v>100.62499999999999</v>
      </c>
      <c r="M5">
        <f t="shared" ref="M5:M6" si="1">G5*I5/H5</f>
        <v>76.666666666666671</v>
      </c>
      <c r="P5">
        <f t="shared" ref="P5:P7" si="2">P$1*(E5++B$1)*I5/ROUNDDOWN(F5*P$1,0)</f>
        <v>110.9111111111111</v>
      </c>
      <c r="Q5">
        <f t="shared" ref="Q5:Q7" si="3">P$1*G5*I5/ROUNDDOWN(H5*P$1,0)</f>
        <v>81.48571428571428</v>
      </c>
      <c r="T5">
        <f t="shared" ref="T5:T6" si="4">(E5+B$1)*I5*ROUNDDOWN(1/F5,0)</f>
        <v>96.6</v>
      </c>
      <c r="U5">
        <f t="shared" ref="U5:U6" si="5">G5*I5*ROUNDDOWN(1/H5,0)</f>
        <v>73.600000000000009</v>
      </c>
    </row>
    <row r="6" spans="1:23" x14ac:dyDescent="0.25">
      <c r="A6" t="s">
        <v>2</v>
      </c>
      <c r="E6">
        <v>0.65</v>
      </c>
      <c r="F6">
        <v>0.18</v>
      </c>
      <c r="G6">
        <v>0.8</v>
      </c>
      <c r="H6">
        <v>0.32</v>
      </c>
      <c r="I6">
        <v>30</v>
      </c>
      <c r="L6">
        <f t="shared" si="0"/>
        <v>108.33333333333334</v>
      </c>
      <c r="M6">
        <f t="shared" si="1"/>
        <v>75</v>
      </c>
      <c r="P6">
        <f t="shared" si="2"/>
        <v>109.90909090909093</v>
      </c>
      <c r="Q6">
        <f t="shared" si="3"/>
        <v>78.315789473684205</v>
      </c>
      <c r="T6">
        <f t="shared" si="4"/>
        <v>97.5</v>
      </c>
      <c r="U6">
        <f t="shared" si="5"/>
        <v>72</v>
      </c>
    </row>
    <row r="7" spans="1:23" x14ac:dyDescent="0.25">
      <c r="A7" t="s">
        <v>17</v>
      </c>
      <c r="E7">
        <v>0.65</v>
      </c>
      <c r="F7">
        <v>0.21</v>
      </c>
      <c r="G7">
        <v>0.9</v>
      </c>
      <c r="H7">
        <v>0.35</v>
      </c>
      <c r="I7">
        <v>38</v>
      </c>
      <c r="L7">
        <f t="shared" ref="L7:L12" si="6">(E7+B$1)*I7/F7</f>
        <v>117.61904761904762</v>
      </c>
      <c r="M7">
        <f t="shared" ref="M7" si="7">G7*I7/H7</f>
        <v>97.714285714285722</v>
      </c>
      <c r="P7">
        <f t="shared" si="2"/>
        <v>117.80000000000001</v>
      </c>
      <c r="Q7">
        <f t="shared" si="3"/>
        <v>100.97142857142858</v>
      </c>
      <c r="T7">
        <f t="shared" ref="T7:T12" si="8">(E7+B$1)*I7*ROUNDDOWN(1/F7,0)</f>
        <v>98.8</v>
      </c>
      <c r="U7">
        <f t="shared" ref="U7" si="9">G7*I7*ROUNDDOWN(1/H7,0)</f>
        <v>68.400000000000006</v>
      </c>
      <c r="W7" t="s">
        <v>32</v>
      </c>
    </row>
    <row r="8" spans="1:23" x14ac:dyDescent="0.25">
      <c r="A8" t="s">
        <v>3</v>
      </c>
      <c r="B8">
        <v>0.35</v>
      </c>
      <c r="C8">
        <v>0.4</v>
      </c>
      <c r="D8">
        <v>6</v>
      </c>
      <c r="E8">
        <v>0.4</v>
      </c>
      <c r="F8">
        <v>0.15</v>
      </c>
      <c r="G8">
        <v>0.6</v>
      </c>
      <c r="H8">
        <v>0.45</v>
      </c>
      <c r="I8">
        <v>20</v>
      </c>
      <c r="K8">
        <f>(B8+B$1)*D8*I8/C8</f>
        <v>104.99999999999997</v>
      </c>
      <c r="L8">
        <f t="shared" si="6"/>
        <v>53.333333333333336</v>
      </c>
      <c r="M8">
        <f>G8*I8/H8</f>
        <v>26.666666666666664</v>
      </c>
      <c r="O8">
        <f>P$1*(B8+B$1)*D8*I8/ROUNDDOWN(C8*P$1,0)</f>
        <v>108.5</v>
      </c>
      <c r="P8">
        <f>P$1*(E8++B$1)*I8/ROUNDDOWN(F8*P$1,0)</f>
        <v>55.111111111111114</v>
      </c>
      <c r="Q8">
        <f>P$1*G8*I8/ROUNDDOWN(H8*P$1,0)</f>
        <v>27.55555555555555</v>
      </c>
      <c r="S8">
        <f>(B8+B$1)*D8*I8*ROUNDDOWN(1/C8,0)</f>
        <v>83.999999999999986</v>
      </c>
      <c r="T8">
        <f t="shared" si="8"/>
        <v>48</v>
      </c>
      <c r="U8">
        <f>G8*I8*ROUNDDOWN(1/H8,0)</f>
        <v>24</v>
      </c>
    </row>
    <row r="9" spans="1:23" x14ac:dyDescent="0.25">
      <c r="A9" t="s">
        <v>4</v>
      </c>
      <c r="B9">
        <v>0.5</v>
      </c>
      <c r="C9">
        <v>0.32</v>
      </c>
      <c r="D9">
        <v>3</v>
      </c>
      <c r="E9">
        <v>0.6</v>
      </c>
      <c r="F9">
        <v>0.24</v>
      </c>
      <c r="G9">
        <v>0.9</v>
      </c>
      <c r="H9">
        <v>0.45</v>
      </c>
      <c r="I9">
        <v>25</v>
      </c>
      <c r="K9">
        <f>(B9+B$1)*D9*I9/C9</f>
        <v>117.1875</v>
      </c>
      <c r="L9">
        <f t="shared" si="6"/>
        <v>62.5</v>
      </c>
      <c r="M9">
        <f>G9*I9/H9</f>
        <v>50</v>
      </c>
      <c r="O9">
        <f t="shared" ref="O9:O12" si="10">P$1*(B9+B$1)*D9*I9/ROUNDDOWN(C9*P$1,0)</f>
        <v>122.36842105263158</v>
      </c>
      <c r="P9">
        <f t="shared" ref="P9:P12" si="11">P$1*(E9++B$1)*I9/ROUNDDOWN(F9*P$1,0)</f>
        <v>66.428571428571416</v>
      </c>
      <c r="Q9">
        <f t="shared" ref="Q9:Q12" si="12">P$1*G9*I9/ROUNDDOWN(H9*P$1,0)</f>
        <v>51.666666666666664</v>
      </c>
      <c r="S9">
        <f>(B9+B$1)*D9*I9*ROUNDDOWN(1/C9,0)</f>
        <v>112.5</v>
      </c>
      <c r="T9">
        <f t="shared" si="8"/>
        <v>60</v>
      </c>
      <c r="U9">
        <f>G9*I9*ROUNDDOWN(1/H9,0)</f>
        <v>45</v>
      </c>
      <c r="W9" t="s">
        <v>31</v>
      </c>
    </row>
    <row r="10" spans="1:23" x14ac:dyDescent="0.25">
      <c r="A10" t="s">
        <v>20</v>
      </c>
      <c r="B10">
        <v>0.4</v>
      </c>
      <c r="C10">
        <v>0.32</v>
      </c>
      <c r="D10">
        <v>3</v>
      </c>
      <c r="E10">
        <v>0.55000000000000004</v>
      </c>
      <c r="F10">
        <v>0.24</v>
      </c>
      <c r="G10">
        <v>0.85</v>
      </c>
      <c r="H10">
        <v>0.48</v>
      </c>
      <c r="I10">
        <v>30</v>
      </c>
      <c r="K10">
        <f>(B10+B$1)*D10*I10/C10</f>
        <v>112.50000000000001</v>
      </c>
      <c r="L10">
        <f t="shared" si="6"/>
        <v>68.75</v>
      </c>
      <c r="M10">
        <f>G10*I10/H10</f>
        <v>53.125</v>
      </c>
      <c r="O10">
        <f t="shared" si="10"/>
        <v>117.47368421052632</v>
      </c>
      <c r="P10">
        <f t="shared" si="11"/>
        <v>73.071428571428569</v>
      </c>
      <c r="Q10">
        <f t="shared" si="12"/>
        <v>54.517241379310335</v>
      </c>
      <c r="S10">
        <f>(B10+B$1)*D10*I10*ROUNDDOWN(1/C10,0)</f>
        <v>108.00000000000003</v>
      </c>
      <c r="T10">
        <f t="shared" si="8"/>
        <v>66</v>
      </c>
      <c r="U10">
        <f>G10*I10*ROUNDDOWN(1/H10,0)</f>
        <v>51</v>
      </c>
    </row>
    <row r="11" spans="1:23" x14ac:dyDescent="0.25">
      <c r="A11" t="s">
        <v>19</v>
      </c>
      <c r="B11">
        <v>0.3</v>
      </c>
      <c r="C11">
        <v>0.35</v>
      </c>
      <c r="D11">
        <v>3</v>
      </c>
      <c r="E11">
        <v>0.5</v>
      </c>
      <c r="F11">
        <v>0.25</v>
      </c>
      <c r="G11">
        <v>0.95</v>
      </c>
      <c r="H11">
        <v>0.7</v>
      </c>
      <c r="I11">
        <v>30</v>
      </c>
      <c r="K11">
        <f>(B11+B$1)*D11*I11/C11</f>
        <v>77.142857142857139</v>
      </c>
      <c r="L11">
        <f t="shared" si="6"/>
        <v>60</v>
      </c>
      <c r="M11">
        <f>G11*I11/H11</f>
        <v>40.714285714285715</v>
      </c>
      <c r="O11">
        <f t="shared" si="10"/>
        <v>79.714285714285708</v>
      </c>
      <c r="P11">
        <f t="shared" si="11"/>
        <v>62</v>
      </c>
      <c r="Q11">
        <f t="shared" si="12"/>
        <v>41.093023255813954</v>
      </c>
      <c r="S11">
        <f>(B11+B$1)*D11*I11*ROUNDDOWN(1/C11,0)</f>
        <v>53.999999999999993</v>
      </c>
      <c r="T11">
        <f t="shared" si="8"/>
        <v>60</v>
      </c>
      <c r="U11">
        <f>G11*I11*ROUNDDOWN(1/H11,0)</f>
        <v>28.5</v>
      </c>
    </row>
    <row r="12" spans="1:23" x14ac:dyDescent="0.25">
      <c r="A12" t="s">
        <v>21</v>
      </c>
      <c r="B12">
        <v>0.35</v>
      </c>
      <c r="C12">
        <v>0.3</v>
      </c>
      <c r="D12">
        <v>3</v>
      </c>
      <c r="E12">
        <v>0.55000000000000004</v>
      </c>
      <c r="F12">
        <v>0.22</v>
      </c>
      <c r="G12">
        <v>1</v>
      </c>
      <c r="H12">
        <v>0.62</v>
      </c>
      <c r="I12">
        <v>30</v>
      </c>
      <c r="K12">
        <f>(B12+B$1)*D12*I12/C12</f>
        <v>104.99999999999999</v>
      </c>
      <c r="L12">
        <f t="shared" si="6"/>
        <v>75</v>
      </c>
      <c r="M12">
        <f>G12*I12/H12</f>
        <v>48.387096774193552</v>
      </c>
      <c r="O12">
        <f t="shared" si="10"/>
        <v>108.49999999999999</v>
      </c>
      <c r="P12">
        <f t="shared" si="11"/>
        <v>78.692307692307693</v>
      </c>
      <c r="Q12">
        <f t="shared" si="12"/>
        <v>48.94736842105263</v>
      </c>
      <c r="S12">
        <f>(B12+B$1)*D12*I12*ROUNDDOWN(1/C12,0)</f>
        <v>94.499999999999972</v>
      </c>
      <c r="T12">
        <f t="shared" si="8"/>
        <v>66</v>
      </c>
      <c r="U12">
        <f>G12*I12*ROUNDDOWN(1/H12,0)</f>
        <v>30</v>
      </c>
    </row>
    <row r="14" spans="1:23" x14ac:dyDescent="0.25">
      <c r="A14" t="s">
        <v>25</v>
      </c>
      <c r="B14">
        <v>0.45</v>
      </c>
      <c r="C14">
        <v>0.36</v>
      </c>
      <c r="D14">
        <v>3</v>
      </c>
      <c r="E14">
        <v>0.65</v>
      </c>
      <c r="F14">
        <v>0.25</v>
      </c>
      <c r="G14">
        <v>1.05</v>
      </c>
      <c r="H14">
        <v>0.55000000000000004</v>
      </c>
      <c r="I14">
        <v>26</v>
      </c>
      <c r="K14">
        <f>(B14+B$1)*D14*I14/C14</f>
        <v>97.500000000000014</v>
      </c>
      <c r="L14">
        <f>(E14+B$1)*I14/F14</f>
        <v>67.600000000000009</v>
      </c>
      <c r="M14">
        <f>G14*I14/H14</f>
        <v>49.636363636363633</v>
      </c>
      <c r="O14">
        <f>P$1*(B14+B$1)*D14*I14/ROUNDDOWN(C14*P$1,0)</f>
        <v>98.918181818181836</v>
      </c>
      <c r="P14">
        <f>P$1*(E14++B$1)*I14/ROUNDDOWN(F14*P$1,0)</f>
        <v>69.853333333333339</v>
      </c>
      <c r="Q14">
        <f>P$1*G14*I14/ROUNDDOWN(H14*P$1,0)</f>
        <v>49.782352941176477</v>
      </c>
      <c r="S14">
        <f>(B14+B$1)*D14*I14*ROUNDDOWN(1/C14,0)</f>
        <v>70.2</v>
      </c>
      <c r="T14">
        <f>(E14+B$1)*I14*ROUNDDOWN(1/F14,0)</f>
        <v>67.600000000000009</v>
      </c>
      <c r="U14">
        <f>G14*I14*ROUNDDOWN(1/H14,0)</f>
        <v>27.3</v>
      </c>
    </row>
    <row r="15" spans="1:23" x14ac:dyDescent="0.25">
      <c r="A15" t="s">
        <v>26</v>
      </c>
      <c r="B15">
        <v>0.5</v>
      </c>
      <c r="C15">
        <v>0.3</v>
      </c>
      <c r="D15">
        <v>3</v>
      </c>
      <c r="E15">
        <v>0.65</v>
      </c>
      <c r="F15">
        <v>0.22</v>
      </c>
      <c r="G15">
        <v>0.85</v>
      </c>
      <c r="H15">
        <v>0.55000000000000004</v>
      </c>
      <c r="I15">
        <v>26</v>
      </c>
      <c r="K15">
        <f>(B15+B$1)*D15*I15/C15</f>
        <v>130</v>
      </c>
      <c r="L15">
        <f>(E15+B$1)*I15/F15</f>
        <v>76.818181818181827</v>
      </c>
      <c r="M15">
        <f>G15*I15/H15</f>
        <v>40.181818181818173</v>
      </c>
      <c r="O15">
        <f t="shared" ref="O15:O17" si="13">P$1*(B15+B$1)*D15*I15/ROUNDDOWN(C15*P$1,0)</f>
        <v>134.33333333333334</v>
      </c>
      <c r="P15">
        <f t="shared" ref="P15:P17" si="14">P$1*(E15++B$1)*I15/ROUNDDOWN(F15*P$1,0)</f>
        <v>80.600000000000009</v>
      </c>
      <c r="Q15">
        <f t="shared" ref="Q15:Q17" si="15">P$1*G15*I15/ROUNDDOWN(H15*P$1,0)</f>
        <v>40.299999999999997</v>
      </c>
      <c r="S15">
        <f>(B15+B$1)*D15*I15*ROUNDDOWN(1/C15,0)</f>
        <v>117</v>
      </c>
      <c r="T15">
        <f>(E15+B$1)*I15*ROUNDDOWN(1/F15,0)</f>
        <v>67.600000000000009</v>
      </c>
      <c r="U15">
        <f>G15*I15*ROUNDDOWN(1/H15,0)</f>
        <v>22.099999999999998</v>
      </c>
    </row>
    <row r="16" spans="1:23" x14ac:dyDescent="0.25">
      <c r="A16" t="s">
        <v>27</v>
      </c>
      <c r="B16">
        <v>0.4</v>
      </c>
      <c r="C16">
        <v>0.35</v>
      </c>
      <c r="D16">
        <v>3</v>
      </c>
      <c r="E16">
        <v>0.6</v>
      </c>
      <c r="F16">
        <v>0.2</v>
      </c>
      <c r="G16">
        <v>0.9</v>
      </c>
      <c r="H16">
        <v>0.55000000000000004</v>
      </c>
      <c r="I16">
        <v>26</v>
      </c>
      <c r="K16">
        <f>(B16+B$1)*D16*I16/C16</f>
        <v>89.142857142857153</v>
      </c>
      <c r="L16">
        <f>(E16+B$1)*I16/F16</f>
        <v>78</v>
      </c>
      <c r="M16">
        <f>G16*I16/H16</f>
        <v>42.545454545454547</v>
      </c>
      <c r="O16">
        <f t="shared" si="13"/>
        <v>92.114285714285714</v>
      </c>
      <c r="P16">
        <f t="shared" si="14"/>
        <v>80.599999999999994</v>
      </c>
      <c r="Q16">
        <f t="shared" si="15"/>
        <v>42.670588235294126</v>
      </c>
      <c r="S16">
        <f>(B16+B$1)*D16*I16*ROUNDDOWN(1/C16,0)</f>
        <v>62.400000000000006</v>
      </c>
      <c r="T16">
        <f>(E16+B$1)*I16*ROUNDDOWN(1/F16,0)</f>
        <v>78</v>
      </c>
      <c r="U16">
        <f>G16*I16*ROUNDDOWN(1/H16,0)</f>
        <v>23.400000000000002</v>
      </c>
    </row>
    <row r="17" spans="1:23" x14ac:dyDescent="0.25">
      <c r="A17" t="s">
        <v>28</v>
      </c>
      <c r="B17">
        <v>0.4</v>
      </c>
      <c r="C17">
        <v>0.35</v>
      </c>
      <c r="D17">
        <v>3</v>
      </c>
      <c r="E17">
        <v>0.65</v>
      </c>
      <c r="F17">
        <v>0.24</v>
      </c>
      <c r="G17">
        <v>0.9</v>
      </c>
      <c r="H17">
        <v>0.6</v>
      </c>
      <c r="I17">
        <v>26</v>
      </c>
      <c r="K17">
        <f>(B17+B$1)*D17*I17/C17</f>
        <v>89.142857142857153</v>
      </c>
      <c r="L17">
        <f>(E17+B$1)*I17/F17</f>
        <v>70.416666666666671</v>
      </c>
      <c r="M17">
        <f>G17*I17/H17</f>
        <v>39.000000000000007</v>
      </c>
      <c r="O17">
        <f t="shared" si="13"/>
        <v>92.114285714285714</v>
      </c>
      <c r="P17">
        <f t="shared" si="14"/>
        <v>74.842857142857156</v>
      </c>
      <c r="Q17">
        <f t="shared" si="15"/>
        <v>39.210810810810813</v>
      </c>
      <c r="S17">
        <f>(B17+B$1)*D17*I17*ROUNDDOWN(1/C17,0)</f>
        <v>62.400000000000006</v>
      </c>
      <c r="T17">
        <f>(E17+B$1)*I17*ROUNDDOWN(1/F17,0)</f>
        <v>67.600000000000009</v>
      </c>
      <c r="U17">
        <f>G17*I17*ROUNDDOWN(1/H17,0)</f>
        <v>23.400000000000002</v>
      </c>
    </row>
    <row r="20" spans="1:23" x14ac:dyDescent="0.25">
      <c r="A20" t="s">
        <v>18</v>
      </c>
      <c r="E20">
        <v>0.6</v>
      </c>
      <c r="F20">
        <v>0.25</v>
      </c>
      <c r="G20">
        <v>1.05</v>
      </c>
      <c r="H20">
        <v>0.6</v>
      </c>
      <c r="I20">
        <v>30</v>
      </c>
      <c r="L20">
        <f t="shared" ref="L20:L25" si="16">(E20+B$1)*I20/F20</f>
        <v>72</v>
      </c>
      <c r="M20">
        <f t="shared" ref="M20" si="17">G20*I20/H20</f>
        <v>52.5</v>
      </c>
      <c r="P20">
        <f>P$1*(E20++B$1)*I20/ROUNDDOWN(F20*P$1,0)</f>
        <v>74.399999999999991</v>
      </c>
      <c r="Q20">
        <f>P$1*G20*I20/ROUNDDOWN(H20*P$1,0)</f>
        <v>52.78378378378379</v>
      </c>
      <c r="T20">
        <f t="shared" ref="T20:T25" si="18">(E20+B$1)*I20*ROUNDDOWN(1/F20,0)</f>
        <v>72</v>
      </c>
      <c r="U20">
        <f t="shared" ref="U20" si="19">G20*I20*ROUNDDOWN(1/H20,0)</f>
        <v>31.5</v>
      </c>
    </row>
    <row r="21" spans="1:23" x14ac:dyDescent="0.25">
      <c r="A21" t="s">
        <v>16</v>
      </c>
      <c r="E21">
        <v>0.7</v>
      </c>
      <c r="F21">
        <v>0.33</v>
      </c>
      <c r="G21">
        <v>1.25</v>
      </c>
      <c r="H21">
        <v>0.7</v>
      </c>
      <c r="I21">
        <v>33</v>
      </c>
      <c r="L21">
        <f t="shared" si="16"/>
        <v>69.999999999999986</v>
      </c>
      <c r="M21">
        <f t="shared" ref="M21" si="20">G21*I21/H21</f>
        <v>58.928571428571431</v>
      </c>
      <c r="P21">
        <f t="shared" ref="P21:P25" si="21">P$1*(E21++B$1)*I21/ROUNDDOWN(F21*P$1,0)</f>
        <v>71.61</v>
      </c>
      <c r="Q21">
        <f t="shared" ref="Q21:Q25" si="22">P$1*G21*I21/ROUNDDOWN(H21*P$1,0)</f>
        <v>59.47674418604651</v>
      </c>
      <c r="T21">
        <f t="shared" si="18"/>
        <v>69.3</v>
      </c>
      <c r="U21">
        <f t="shared" ref="U21" si="23">G21*I21*ROUNDDOWN(1/H21,0)</f>
        <v>41.25</v>
      </c>
    </row>
    <row r="22" spans="1:23" x14ac:dyDescent="0.25">
      <c r="A22" t="s">
        <v>22</v>
      </c>
      <c r="E22">
        <v>0.6</v>
      </c>
      <c r="F22">
        <v>0.4</v>
      </c>
      <c r="G22">
        <v>1</v>
      </c>
      <c r="H22">
        <v>0.7</v>
      </c>
      <c r="I22">
        <v>40</v>
      </c>
      <c r="L22">
        <f t="shared" si="16"/>
        <v>60</v>
      </c>
      <c r="M22">
        <f t="shared" ref="M22:M25" si="24">G22*I22/H22</f>
        <v>57.142857142857146</v>
      </c>
      <c r="P22">
        <f t="shared" si="21"/>
        <v>61.999999999999993</v>
      </c>
      <c r="Q22">
        <f t="shared" si="22"/>
        <v>57.674418604651166</v>
      </c>
      <c r="T22">
        <f t="shared" si="18"/>
        <v>48</v>
      </c>
      <c r="U22">
        <f t="shared" ref="U22:U25" si="25">G22*I22*ROUNDDOWN(1/H22,0)</f>
        <v>40</v>
      </c>
    </row>
    <row r="23" spans="1:23" x14ac:dyDescent="0.25">
      <c r="A23" t="s">
        <v>23</v>
      </c>
      <c r="E23">
        <v>0.7</v>
      </c>
      <c r="F23">
        <v>0.38</v>
      </c>
      <c r="G23">
        <v>1.05</v>
      </c>
      <c r="H23">
        <v>0.7</v>
      </c>
      <c r="I23">
        <v>61</v>
      </c>
      <c r="L23">
        <f t="shared" si="16"/>
        <v>112.36842105263156</v>
      </c>
      <c r="M23">
        <f t="shared" si="24"/>
        <v>91.5</v>
      </c>
      <c r="P23">
        <f t="shared" si="21"/>
        <v>115.10434782608696</v>
      </c>
      <c r="Q23">
        <f t="shared" si="22"/>
        <v>92.351162790697686</v>
      </c>
      <c r="T23">
        <f t="shared" si="18"/>
        <v>85.399999999999991</v>
      </c>
      <c r="U23">
        <f t="shared" si="25"/>
        <v>64.05</v>
      </c>
    </row>
    <row r="24" spans="1:23" x14ac:dyDescent="0.25">
      <c r="A24" t="s">
        <v>24</v>
      </c>
      <c r="E24">
        <v>0.6</v>
      </c>
      <c r="F24">
        <v>0.32</v>
      </c>
      <c r="G24">
        <v>1.4</v>
      </c>
      <c r="H24">
        <v>0.75</v>
      </c>
      <c r="I24">
        <v>44</v>
      </c>
      <c r="L24">
        <f t="shared" si="16"/>
        <v>82.5</v>
      </c>
      <c r="M24">
        <f t="shared" si="24"/>
        <v>82.133333333333326</v>
      </c>
      <c r="P24">
        <f t="shared" si="21"/>
        <v>86.147368421052619</v>
      </c>
      <c r="Q24">
        <f t="shared" si="22"/>
        <v>83.026086956521738</v>
      </c>
      <c r="T24">
        <f t="shared" si="18"/>
        <v>79.199999999999989</v>
      </c>
      <c r="U24">
        <f t="shared" si="25"/>
        <v>61.599999999999994</v>
      </c>
      <c r="W24" t="s">
        <v>35</v>
      </c>
    </row>
    <row r="25" spans="1:23" x14ac:dyDescent="0.25">
      <c r="A25" t="s">
        <v>33</v>
      </c>
      <c r="E25">
        <v>0.63</v>
      </c>
      <c r="F25">
        <v>0.3</v>
      </c>
      <c r="G25">
        <v>1.3</v>
      </c>
      <c r="H25">
        <v>0.72</v>
      </c>
      <c r="I25">
        <v>29</v>
      </c>
      <c r="L25">
        <f t="shared" si="16"/>
        <v>60.9</v>
      </c>
      <c r="M25">
        <f t="shared" si="24"/>
        <v>52.361111111111114</v>
      </c>
      <c r="P25">
        <f t="shared" si="21"/>
        <v>62.93</v>
      </c>
      <c r="Q25">
        <f t="shared" si="22"/>
        <v>53.122727272727275</v>
      </c>
      <c r="T25">
        <f t="shared" si="18"/>
        <v>54.81</v>
      </c>
      <c r="U25">
        <f t="shared" si="25"/>
        <v>37.700000000000003</v>
      </c>
      <c r="W25" t="s">
        <v>34</v>
      </c>
    </row>
    <row r="34" spans="1:21" x14ac:dyDescent="0.25">
      <c r="A34" t="s">
        <v>37</v>
      </c>
      <c r="E34">
        <v>0.55000000000000004</v>
      </c>
      <c r="F34">
        <v>0.16</v>
      </c>
      <c r="G34">
        <v>0.75</v>
      </c>
      <c r="H34">
        <v>0.3</v>
      </c>
      <c r="I34">
        <v>24</v>
      </c>
      <c r="L34">
        <f t="shared" ref="L34" si="26">(E34+B$1)*I34/F34</f>
        <v>82.5</v>
      </c>
      <c r="M34">
        <f t="shared" ref="M34" si="27">G34*I34/H34</f>
        <v>60</v>
      </c>
      <c r="P34">
        <f t="shared" ref="P34" si="28">P$1*(E34++B$1)*I34/ROUNDDOWN(F34*P$1,0)</f>
        <v>90.933333333333337</v>
      </c>
      <c r="Q34">
        <f t="shared" ref="Q34" si="29">P$1*G34*I34/ROUNDDOWN(H34*P$1,0)</f>
        <v>62</v>
      </c>
      <c r="T34">
        <f t="shared" ref="T34" si="30">(E34+B$1)*I34*ROUNDDOWN(1/F34,0)</f>
        <v>79.2</v>
      </c>
      <c r="U34">
        <f t="shared" ref="U34" si="31">G34*I34*ROUNDDOWN(1/H34,0)</f>
        <v>54</v>
      </c>
    </row>
    <row r="35" spans="1:21" x14ac:dyDescent="0.25">
      <c r="A35" t="s">
        <v>38</v>
      </c>
      <c r="E35">
        <v>0.55000000000000004</v>
      </c>
      <c r="F35">
        <v>0.19</v>
      </c>
      <c r="G35">
        <v>0.82</v>
      </c>
      <c r="H35">
        <v>0.34</v>
      </c>
      <c r="I35">
        <v>28</v>
      </c>
      <c r="L35">
        <f t="shared" ref="L35:L36" si="32">(E35+B$1)*I35/F35</f>
        <v>81.052631578947384</v>
      </c>
      <c r="M35">
        <f t="shared" ref="M35:M36" si="33">G35*I35/H35</f>
        <v>67.52941176470587</v>
      </c>
      <c r="P35">
        <f t="shared" ref="P35:P36" si="34">P$1*(E35++B$1)*I35/ROUNDDOWN(F35*P$1,0)</f>
        <v>86.800000000000011</v>
      </c>
      <c r="Q35">
        <f t="shared" ref="Q35:Q36" si="35">P$1*G35*I35/ROUNDDOWN(H35*P$1,0)</f>
        <v>67.786666666666662</v>
      </c>
      <c r="T35">
        <f t="shared" ref="T35:T36" si="36">(E35+B$1)*I35*ROUNDDOWN(1/F35,0)</f>
        <v>77.000000000000014</v>
      </c>
      <c r="U35">
        <f t="shared" ref="U35:U36" si="37">G35*I35*ROUNDDOWN(1/H35,0)</f>
        <v>45.919999999999995</v>
      </c>
    </row>
    <row r="36" spans="1:21" x14ac:dyDescent="0.25">
      <c r="A36" t="s">
        <v>39</v>
      </c>
      <c r="E36">
        <v>0.6</v>
      </c>
      <c r="F36">
        <v>0.2</v>
      </c>
      <c r="G36">
        <v>0.8</v>
      </c>
      <c r="H36">
        <v>0.3</v>
      </c>
      <c r="I36">
        <v>26</v>
      </c>
      <c r="L36">
        <f t="shared" si="32"/>
        <v>78</v>
      </c>
      <c r="M36">
        <f t="shared" si="33"/>
        <v>69.333333333333343</v>
      </c>
      <c r="P36">
        <f t="shared" si="34"/>
        <v>80.599999999999994</v>
      </c>
      <c r="Q36">
        <f t="shared" si="35"/>
        <v>71.644444444444446</v>
      </c>
      <c r="T36">
        <f t="shared" si="36"/>
        <v>78</v>
      </c>
      <c r="U36">
        <f t="shared" si="37"/>
        <v>62.400000000000006</v>
      </c>
    </row>
    <row r="37" spans="1:21" x14ac:dyDescent="0.25">
      <c r="A37" t="s">
        <v>40</v>
      </c>
      <c r="E37">
        <v>0.5</v>
      </c>
      <c r="F37">
        <v>0.15</v>
      </c>
      <c r="G37">
        <v>0.65</v>
      </c>
      <c r="H37">
        <v>0.3</v>
      </c>
      <c r="I37">
        <v>20</v>
      </c>
      <c r="L37">
        <f t="shared" ref="L37" si="38">(E37+B$1)*I37/F37</f>
        <v>66.666666666666671</v>
      </c>
      <c r="M37">
        <f t="shared" ref="M37" si="39">G37*I37/H37</f>
        <v>43.333333333333336</v>
      </c>
      <c r="P37">
        <f t="shared" ref="P37" si="40">P$1*(E37++B$1)*I37/ROUNDDOWN(F37*P$1,0)</f>
        <v>68.888888888888886</v>
      </c>
      <c r="Q37">
        <f t="shared" ref="Q37" si="41">P$1*G37*I37/ROUNDDOWN(H37*P$1,0)</f>
        <v>44.777777777777786</v>
      </c>
      <c r="T37">
        <f t="shared" ref="T37" si="42">(E37+B$1)*I37*ROUNDDOWN(1/F37,0)</f>
        <v>60</v>
      </c>
      <c r="U37">
        <f t="shared" ref="U37" si="43">G37*I37*ROUNDDOWN(1/H37,0)</f>
        <v>39</v>
      </c>
    </row>
    <row r="38" spans="1:21" x14ac:dyDescent="0.25">
      <c r="A38" t="s">
        <v>41</v>
      </c>
      <c r="E38">
        <v>0.45</v>
      </c>
      <c r="F38">
        <v>0.2</v>
      </c>
      <c r="G38">
        <v>0.6</v>
      </c>
      <c r="H38">
        <v>0.33</v>
      </c>
      <c r="I38">
        <v>26</v>
      </c>
      <c r="L38">
        <f t="shared" ref="L38" si="44">(E38+B$1)*I38/F38</f>
        <v>58.5</v>
      </c>
      <c r="M38">
        <f t="shared" ref="M38" si="45">G38*I38/H38</f>
        <v>47.272727272727266</v>
      </c>
      <c r="P38">
        <f t="shared" ref="P38" si="46">P$1*(E38++B$1)*I38/ROUNDDOWN(F38*P$1,0)</f>
        <v>60.45000000000001</v>
      </c>
      <c r="Q38">
        <f t="shared" ref="Q38" si="47">P$1*G38*I38/ROUNDDOWN(H38*P$1,0)</f>
        <v>48.36</v>
      </c>
      <c r="T38">
        <f t="shared" ref="T38" si="48">(E38+B$1)*I38*ROUNDDOWN(1/F38,0)</f>
        <v>58.500000000000007</v>
      </c>
      <c r="U38">
        <f t="shared" ref="U38" si="49">G38*I38*ROUNDDOWN(1/H38,0)</f>
        <v>46.8</v>
      </c>
    </row>
    <row r="43" spans="1:21" x14ac:dyDescent="0.25">
      <c r="A43" t="s">
        <v>42</v>
      </c>
      <c r="B43">
        <v>0.35</v>
      </c>
      <c r="C43">
        <v>0.36</v>
      </c>
      <c r="D43">
        <v>4</v>
      </c>
      <c r="E43">
        <v>0.4</v>
      </c>
      <c r="F43">
        <v>0.13</v>
      </c>
      <c r="I43">
        <v>20</v>
      </c>
      <c r="K43">
        <f>(B43+B$1)*D43*I43/C43</f>
        <v>77.777777777777786</v>
      </c>
      <c r="L43">
        <f t="shared" ref="L43" si="50">(E43+B$1)*I43/F43</f>
        <v>61.538461538461533</v>
      </c>
      <c r="O43">
        <f>P$1*(B43+B$1)*D43*I43/ROUNDDOWN(C43*P$1,0)</f>
        <v>78.909090909090907</v>
      </c>
      <c r="P43">
        <f>P$1*(E43++B$1)*I43/ROUNDDOWN(F43*P$1,0)</f>
        <v>62</v>
      </c>
      <c r="S43">
        <f>(B43+B$1)*D43*I43*ROUNDDOWN(1/C43,0)</f>
        <v>56</v>
      </c>
      <c r="T43">
        <f t="shared" ref="T43" si="51">(E43+B$1)*I43*ROUNDDOWN(1/F43,0)</f>
        <v>56</v>
      </c>
    </row>
    <row r="44" spans="1:21" x14ac:dyDescent="0.25">
      <c r="A44" t="s">
        <v>44</v>
      </c>
      <c r="B44">
        <v>0.35</v>
      </c>
      <c r="C44">
        <v>0.4</v>
      </c>
      <c r="D44">
        <v>6</v>
      </c>
      <c r="E44">
        <v>0.45</v>
      </c>
      <c r="F44">
        <v>0.15</v>
      </c>
      <c r="I44">
        <v>20</v>
      </c>
      <c r="K44">
        <f>(B44+B$1)*D44*I44/C44</f>
        <v>104.99999999999997</v>
      </c>
      <c r="L44">
        <f t="shared" ref="L44" si="52">(E44+B$1)*I44/F44</f>
        <v>60</v>
      </c>
      <c r="O44">
        <f>P$1*(B44+B$1)*D44*I44/ROUNDDOWN(C44*P$1,0)</f>
        <v>108.5</v>
      </c>
      <c r="P44">
        <f>P$1*(E44++B$1)*I44/ROUNDDOWN(F44*P$1,0)</f>
        <v>62</v>
      </c>
      <c r="S44">
        <f>(B44+B$1)*D44*I44*ROUNDDOWN(1/C44,0)</f>
        <v>83.999999999999986</v>
      </c>
      <c r="T44">
        <f t="shared" ref="T44" si="53">(E44+B$1)*I44*ROUNDDOWN(1/F44,0)</f>
        <v>54</v>
      </c>
    </row>
    <row r="45" spans="1:21" x14ac:dyDescent="0.25">
      <c r="A45" t="s">
        <v>45</v>
      </c>
      <c r="B45">
        <v>0.35</v>
      </c>
      <c r="C45">
        <v>0.33</v>
      </c>
      <c r="D45">
        <v>4</v>
      </c>
      <c r="E45">
        <v>0.4</v>
      </c>
      <c r="F45">
        <v>0.14000000000000001</v>
      </c>
      <c r="I45">
        <v>24</v>
      </c>
      <c r="K45">
        <f>(B45+B$1)*D45*I45/C45</f>
        <v>101.8181818181818</v>
      </c>
      <c r="L45">
        <f t="shared" ref="L45" si="54">(E45+B$1)*I45/F45</f>
        <v>68.571428571428569</v>
      </c>
      <c r="O45">
        <f>P$1*(B45+B$1)*D45*I45/ROUNDDOWN(C45*P$1,0)</f>
        <v>104.16</v>
      </c>
      <c r="P45">
        <f>P$1*(E45++B$1)*I45/ROUNDDOWN(F45*P$1,0)</f>
        <v>74.400000000000006</v>
      </c>
      <c r="S45">
        <f>(B45+B$1)*D45*I45*ROUNDDOWN(1/C45,0)</f>
        <v>100.79999999999998</v>
      </c>
      <c r="T45">
        <f t="shared" ref="T45" si="55">(E45+B$1)*I45*ROUNDDOWN(1/F45,0)</f>
        <v>67.200000000000017</v>
      </c>
    </row>
    <row r="49" spans="1:23" x14ac:dyDescent="0.25">
      <c r="A49" t="s">
        <v>43</v>
      </c>
      <c r="B49">
        <v>0.37</v>
      </c>
      <c r="C49">
        <v>0.3</v>
      </c>
      <c r="D49">
        <v>3</v>
      </c>
      <c r="E49">
        <v>0.5</v>
      </c>
      <c r="F49">
        <v>0.18</v>
      </c>
      <c r="G49">
        <v>0.7</v>
      </c>
      <c r="H49">
        <v>0.48</v>
      </c>
      <c r="I49">
        <v>22</v>
      </c>
      <c r="K49">
        <f>(B49+B$1)*D49*I49/C49</f>
        <v>81.399999999999991</v>
      </c>
      <c r="L49">
        <f t="shared" ref="L49" si="56">(E49+B$1)*I49/F49</f>
        <v>61.111111111111114</v>
      </c>
      <c r="M49">
        <f>G49*I49/H49</f>
        <v>32.083333333333329</v>
      </c>
      <c r="O49">
        <f>P$1*(B49+B$1)*D49*I49/ROUNDDOWN(C49*P$1,0)</f>
        <v>84.113333333333344</v>
      </c>
      <c r="P49">
        <f>P$1*(E49++B$1)*I49/ROUNDDOWN(F49*P$1,0)</f>
        <v>62</v>
      </c>
      <c r="Q49">
        <f>P$1*G49*I49/ROUNDDOWN(H49*P$1,0)</f>
        <v>32.92413793103448</v>
      </c>
      <c r="S49">
        <f>(B49+B$1)*D49*I49*ROUNDDOWN(1/C49,0)</f>
        <v>73.259999999999991</v>
      </c>
      <c r="T49">
        <f t="shared" ref="T49" si="57">(E49+B$1)*I49*ROUNDDOWN(1/F49,0)</f>
        <v>55</v>
      </c>
      <c r="U49">
        <f>G49*I49*ROUNDDOWN(1/H49,0)</f>
        <v>30.799999999999997</v>
      </c>
      <c r="W49" t="s">
        <v>46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workbookViewId="0">
      <selection activeCell="B35" sqref="B35"/>
    </sheetView>
  </sheetViews>
  <sheetFormatPr baseColWidth="10" defaultColWidth="9.140625" defaultRowHeight="15" x14ac:dyDescent="0.25"/>
  <cols>
    <col min="1" max="1" width="23.28515625" customWidth="1"/>
    <col min="2" max="2" width="10.42578125" customWidth="1"/>
    <col min="11" max="11" width="10" customWidth="1"/>
  </cols>
  <sheetData>
    <row r="1" spans="1:23" x14ac:dyDescent="0.25">
      <c r="A1" t="s">
        <v>15</v>
      </c>
      <c r="B1">
        <v>0</v>
      </c>
      <c r="O1" t="s">
        <v>13</v>
      </c>
      <c r="P1">
        <v>62</v>
      </c>
    </row>
    <row r="2" spans="1:23" x14ac:dyDescent="0.25">
      <c r="K2" t="s">
        <v>11</v>
      </c>
      <c r="O2" t="s">
        <v>12</v>
      </c>
      <c r="S2" t="s">
        <v>14</v>
      </c>
    </row>
    <row r="3" spans="1:23" x14ac:dyDescent="0.25">
      <c r="B3" t="s">
        <v>5</v>
      </c>
      <c r="C3" t="s">
        <v>9</v>
      </c>
      <c r="D3" t="s">
        <v>8</v>
      </c>
      <c r="E3" t="s">
        <v>6</v>
      </c>
      <c r="F3" t="s">
        <v>9</v>
      </c>
      <c r="G3" t="s">
        <v>7</v>
      </c>
      <c r="H3" t="s">
        <v>9</v>
      </c>
      <c r="I3" t="s">
        <v>10</v>
      </c>
      <c r="K3" t="s">
        <v>5</v>
      </c>
      <c r="L3" t="s">
        <v>6</v>
      </c>
      <c r="M3" t="s">
        <v>7</v>
      </c>
      <c r="O3" t="s">
        <v>5</v>
      </c>
      <c r="P3" t="s">
        <v>6</v>
      </c>
      <c r="Q3" t="s">
        <v>7</v>
      </c>
      <c r="S3" t="s">
        <v>5</v>
      </c>
      <c r="T3" t="s">
        <v>6</v>
      </c>
      <c r="U3" t="s">
        <v>7</v>
      </c>
    </row>
    <row r="4" spans="1:23" x14ac:dyDescent="0.25">
      <c r="A4" t="s">
        <v>0</v>
      </c>
      <c r="B4">
        <v>0.45</v>
      </c>
      <c r="C4">
        <v>0.23</v>
      </c>
      <c r="D4">
        <v>2</v>
      </c>
      <c r="E4">
        <v>0.55000000000000004</v>
      </c>
      <c r="F4">
        <v>0.17</v>
      </c>
      <c r="G4">
        <v>0.65</v>
      </c>
      <c r="H4">
        <v>0.28000000000000003</v>
      </c>
      <c r="I4">
        <v>22</v>
      </c>
      <c r="K4">
        <f>(B4+B$1)*D4*I4/C4</f>
        <v>86.086956521739125</v>
      </c>
      <c r="L4">
        <f>(E4+B$1)*I4/F4</f>
        <v>71.176470588235304</v>
      </c>
      <c r="M4">
        <f>G4*I4/H4</f>
        <v>51.071428571428569</v>
      </c>
      <c r="O4">
        <f>P$1*(B4+B$1)*D4*I4/ROUNDDOWN(C4*P$1,0)</f>
        <v>87.685714285714297</v>
      </c>
      <c r="P4">
        <f>P$1*(E4++B$1)*I4/ROUNDDOWN(F4*P$1,0)</f>
        <v>75.02000000000001</v>
      </c>
      <c r="Q4">
        <f>P$1*G4*I4/ROUNDDOWN(H4*P$1,0)</f>
        <v>52.152941176470598</v>
      </c>
      <c r="S4">
        <f>(B4+B$1)*D4*I4*ROUNDDOWN(1/C4,0)</f>
        <v>79.2</v>
      </c>
      <c r="T4">
        <f>(E4+B$1)*I4*ROUNDDOWN(1/F4,0)</f>
        <v>60.500000000000007</v>
      </c>
      <c r="U4">
        <f>G4*I4*ROUNDDOWN(1/H4,0)</f>
        <v>42.900000000000006</v>
      </c>
      <c r="W4" t="s">
        <v>30</v>
      </c>
    </row>
    <row r="5" spans="1:23" x14ac:dyDescent="0.25">
      <c r="A5" t="s">
        <v>1</v>
      </c>
      <c r="E5">
        <v>0.65</v>
      </c>
      <c r="F5">
        <v>0.2</v>
      </c>
      <c r="G5">
        <v>0.75</v>
      </c>
      <c r="H5">
        <v>0.3</v>
      </c>
      <c r="I5">
        <v>23</v>
      </c>
      <c r="L5">
        <f t="shared" ref="L5:L12" si="0">(E5+B$1)*I5/F5</f>
        <v>74.75</v>
      </c>
      <c r="M5">
        <f t="shared" ref="M5:M7" si="1">G5*I5/H5</f>
        <v>57.5</v>
      </c>
      <c r="P5">
        <f t="shared" ref="P5:P7" si="2">P$1*(E5++B$1)*I5/ROUNDDOWN(F5*P$1,0)</f>
        <v>77.241666666666674</v>
      </c>
      <c r="Q5">
        <f t="shared" ref="Q5:Q7" si="3">P$1*G5*I5/ROUNDDOWN(H5*P$1,0)</f>
        <v>59.416666666666664</v>
      </c>
      <c r="T5">
        <f t="shared" ref="T5:T12" si="4">(E5+B$1)*I5*ROUNDDOWN(1/F5,0)</f>
        <v>74.75</v>
      </c>
      <c r="U5">
        <f t="shared" ref="U5:U7" si="5">G5*I5*ROUNDDOWN(1/H5,0)</f>
        <v>51.75</v>
      </c>
    </row>
    <row r="6" spans="1:23" x14ac:dyDescent="0.25">
      <c r="A6" t="s">
        <v>2</v>
      </c>
      <c r="E6">
        <v>0.6</v>
      </c>
      <c r="F6">
        <v>0.22</v>
      </c>
      <c r="G6">
        <v>0.75</v>
      </c>
      <c r="H6">
        <v>0.38</v>
      </c>
      <c r="I6">
        <v>30</v>
      </c>
      <c r="L6">
        <f t="shared" si="0"/>
        <v>81.818181818181813</v>
      </c>
      <c r="M6">
        <f t="shared" si="1"/>
        <v>59.210526315789473</v>
      </c>
      <c r="P6">
        <f t="shared" si="2"/>
        <v>85.846153846153825</v>
      </c>
      <c r="Q6">
        <f t="shared" si="3"/>
        <v>60.652173913043477</v>
      </c>
      <c r="T6">
        <f t="shared" si="4"/>
        <v>72</v>
      </c>
      <c r="U6">
        <f t="shared" si="5"/>
        <v>45</v>
      </c>
    </row>
    <row r="7" spans="1:23" x14ac:dyDescent="0.25">
      <c r="A7" t="s">
        <v>17</v>
      </c>
      <c r="E7">
        <v>0.6</v>
      </c>
      <c r="F7">
        <v>0.25</v>
      </c>
      <c r="G7">
        <v>0.85</v>
      </c>
      <c r="H7">
        <v>0.41</v>
      </c>
      <c r="I7">
        <v>38</v>
      </c>
      <c r="L7">
        <f t="shared" si="0"/>
        <v>91.2</v>
      </c>
      <c r="M7">
        <f t="shared" si="1"/>
        <v>78.780487804878049</v>
      </c>
      <c r="P7">
        <f t="shared" si="2"/>
        <v>94.24</v>
      </c>
      <c r="Q7">
        <f t="shared" si="3"/>
        <v>80.103999999999999</v>
      </c>
      <c r="T7">
        <f t="shared" si="4"/>
        <v>91.2</v>
      </c>
      <c r="U7">
        <f t="shared" si="5"/>
        <v>64.599999999999994</v>
      </c>
      <c r="W7" t="s">
        <v>32</v>
      </c>
    </row>
    <row r="8" spans="1:23" x14ac:dyDescent="0.25">
      <c r="A8" t="s">
        <v>3</v>
      </c>
      <c r="B8">
        <v>0.4</v>
      </c>
      <c r="C8">
        <v>0.4</v>
      </c>
      <c r="D8">
        <v>5</v>
      </c>
      <c r="E8">
        <v>0.55000000000000004</v>
      </c>
      <c r="F8">
        <v>0.15</v>
      </c>
      <c r="G8">
        <v>0.8</v>
      </c>
      <c r="H8">
        <v>0.3</v>
      </c>
      <c r="I8">
        <v>20</v>
      </c>
      <c r="K8">
        <f>(B8+B$1)*D8*I8/C8</f>
        <v>100</v>
      </c>
      <c r="L8">
        <f t="shared" si="0"/>
        <v>73.333333333333343</v>
      </c>
      <c r="M8">
        <f>G8*I8/H8</f>
        <v>53.333333333333336</v>
      </c>
      <c r="O8">
        <f>P$1*(B8+B$1)*D8*I8/ROUNDDOWN(C8*P$1,0)</f>
        <v>103.33333333333333</v>
      </c>
      <c r="P8">
        <f>P$1*(E8++B$1)*I8/ROUNDDOWN(F8*P$1,0)</f>
        <v>75.777777777777771</v>
      </c>
      <c r="Q8">
        <f>P$1*G8*I8/ROUNDDOWN(H8*P$1,0)</f>
        <v>55.111111111111114</v>
      </c>
      <c r="S8">
        <f>(B8+B$1)*D8*I8*ROUNDDOWN(1/C8,0)</f>
        <v>80</v>
      </c>
      <c r="T8">
        <f t="shared" si="4"/>
        <v>66</v>
      </c>
      <c r="U8">
        <f>G8*I8*ROUNDDOWN(1/H8,0)</f>
        <v>48</v>
      </c>
      <c r="W8" t="s">
        <v>48</v>
      </c>
    </row>
    <row r="9" spans="1:23" x14ac:dyDescent="0.25">
      <c r="A9" t="s">
        <v>4</v>
      </c>
      <c r="B9">
        <v>0.5</v>
      </c>
      <c r="C9">
        <v>0.32</v>
      </c>
      <c r="D9">
        <v>3</v>
      </c>
      <c r="E9">
        <v>0.6</v>
      </c>
      <c r="F9">
        <v>0.24</v>
      </c>
      <c r="G9">
        <v>0.9</v>
      </c>
      <c r="H9">
        <v>0.45</v>
      </c>
      <c r="I9">
        <v>25</v>
      </c>
      <c r="K9">
        <f>(B9+B$1)*D9*I9/C9</f>
        <v>117.1875</v>
      </c>
      <c r="L9">
        <f t="shared" si="0"/>
        <v>62.5</v>
      </c>
      <c r="M9">
        <f>G9*I9/H9</f>
        <v>50</v>
      </c>
      <c r="O9">
        <f t="shared" ref="O9:O12" si="6">P$1*(B9+B$1)*D9*I9/ROUNDDOWN(C9*P$1,0)</f>
        <v>122.36842105263158</v>
      </c>
      <c r="P9">
        <f t="shared" ref="P9:P12" si="7">P$1*(E9++B$1)*I9/ROUNDDOWN(F9*P$1,0)</f>
        <v>66.428571428571416</v>
      </c>
      <c r="Q9">
        <f t="shared" ref="Q9:Q12" si="8">P$1*G9*I9/ROUNDDOWN(H9*P$1,0)</f>
        <v>51.666666666666664</v>
      </c>
      <c r="S9">
        <f>(B9+B$1)*D9*I9*ROUNDDOWN(1/C9,0)</f>
        <v>112.5</v>
      </c>
      <c r="T9">
        <f t="shared" si="4"/>
        <v>60</v>
      </c>
      <c r="U9">
        <f>G9*I9*ROUNDDOWN(1/H9,0)</f>
        <v>45</v>
      </c>
      <c r="W9" t="s">
        <v>31</v>
      </c>
    </row>
    <row r="10" spans="1:23" x14ac:dyDescent="0.25">
      <c r="A10" t="s">
        <v>20</v>
      </c>
      <c r="B10">
        <v>0.4</v>
      </c>
      <c r="C10">
        <v>0.32</v>
      </c>
      <c r="D10">
        <v>3</v>
      </c>
      <c r="E10">
        <v>0.55000000000000004</v>
      </c>
      <c r="F10">
        <v>0.24</v>
      </c>
      <c r="G10">
        <v>0.85</v>
      </c>
      <c r="H10">
        <v>0.48</v>
      </c>
      <c r="I10">
        <v>30</v>
      </c>
      <c r="K10">
        <f>(B10+B$1)*D10*I10/C10</f>
        <v>112.50000000000001</v>
      </c>
      <c r="L10">
        <f t="shared" si="0"/>
        <v>68.75</v>
      </c>
      <c r="M10">
        <f>G10*I10/H10</f>
        <v>53.125</v>
      </c>
      <c r="O10">
        <f t="shared" si="6"/>
        <v>117.47368421052632</v>
      </c>
      <c r="P10">
        <f t="shared" si="7"/>
        <v>73.071428571428569</v>
      </c>
      <c r="Q10">
        <f t="shared" si="8"/>
        <v>54.517241379310335</v>
      </c>
      <c r="S10">
        <f>(B10+B$1)*D10*I10*ROUNDDOWN(1/C10,0)</f>
        <v>108.00000000000003</v>
      </c>
      <c r="T10">
        <f t="shared" si="4"/>
        <v>66</v>
      </c>
      <c r="U10">
        <f>G10*I10*ROUNDDOWN(1/H10,0)</f>
        <v>51</v>
      </c>
    </row>
    <row r="11" spans="1:23" x14ac:dyDescent="0.25">
      <c r="A11" t="s">
        <v>19</v>
      </c>
      <c r="B11">
        <v>0.3</v>
      </c>
      <c r="C11">
        <v>0.35</v>
      </c>
      <c r="D11">
        <v>3</v>
      </c>
      <c r="E11">
        <v>0.5</v>
      </c>
      <c r="F11">
        <v>0.25</v>
      </c>
      <c r="G11">
        <v>0.95</v>
      </c>
      <c r="H11">
        <v>0.7</v>
      </c>
      <c r="I11">
        <v>30</v>
      </c>
      <c r="K11">
        <f>(B11+B$1)*D11*I11/C11</f>
        <v>77.142857142857139</v>
      </c>
      <c r="L11">
        <f t="shared" si="0"/>
        <v>60</v>
      </c>
      <c r="M11">
        <f>G11*I11/H11</f>
        <v>40.714285714285715</v>
      </c>
      <c r="O11">
        <f t="shared" si="6"/>
        <v>79.714285714285708</v>
      </c>
      <c r="P11">
        <f t="shared" si="7"/>
        <v>62</v>
      </c>
      <c r="Q11">
        <f t="shared" si="8"/>
        <v>41.093023255813954</v>
      </c>
      <c r="S11">
        <f>(B11+B$1)*D11*I11*ROUNDDOWN(1/C11,0)</f>
        <v>53.999999999999993</v>
      </c>
      <c r="T11">
        <f t="shared" si="4"/>
        <v>60</v>
      </c>
      <c r="U11">
        <f>G11*I11*ROUNDDOWN(1/H11,0)</f>
        <v>28.5</v>
      </c>
    </row>
    <row r="12" spans="1:23" x14ac:dyDescent="0.25">
      <c r="A12" t="s">
        <v>21</v>
      </c>
      <c r="B12">
        <v>0.35</v>
      </c>
      <c r="C12">
        <v>0.3</v>
      </c>
      <c r="D12">
        <v>3</v>
      </c>
      <c r="E12">
        <v>0.55000000000000004</v>
      </c>
      <c r="F12">
        <v>0.22</v>
      </c>
      <c r="G12">
        <v>1</v>
      </c>
      <c r="H12">
        <v>0.62</v>
      </c>
      <c r="I12">
        <v>30</v>
      </c>
      <c r="K12">
        <f>(B12+B$1)*D12*I12/C12</f>
        <v>104.99999999999999</v>
      </c>
      <c r="L12">
        <f t="shared" si="0"/>
        <v>75</v>
      </c>
      <c r="M12">
        <f>G12*I12/H12</f>
        <v>48.387096774193552</v>
      </c>
      <c r="O12">
        <f t="shared" si="6"/>
        <v>108.49999999999999</v>
      </c>
      <c r="P12">
        <f t="shared" si="7"/>
        <v>78.692307692307693</v>
      </c>
      <c r="Q12">
        <f t="shared" si="8"/>
        <v>48.94736842105263</v>
      </c>
      <c r="S12">
        <f>(B12+B$1)*D12*I12*ROUNDDOWN(1/C12,0)</f>
        <v>94.499999999999972</v>
      </c>
      <c r="T12">
        <f t="shared" si="4"/>
        <v>66</v>
      </c>
      <c r="U12">
        <f>G12*I12*ROUNDDOWN(1/H12,0)</f>
        <v>30</v>
      </c>
    </row>
    <row r="14" spans="1:23" x14ac:dyDescent="0.25">
      <c r="A14" t="s">
        <v>25</v>
      </c>
      <c r="B14">
        <v>0.45</v>
      </c>
      <c r="C14">
        <v>0.36</v>
      </c>
      <c r="D14">
        <v>3</v>
      </c>
      <c r="E14">
        <v>0.65</v>
      </c>
      <c r="F14">
        <v>0.25</v>
      </c>
      <c r="G14">
        <v>1.05</v>
      </c>
      <c r="H14">
        <v>0.55000000000000004</v>
      </c>
      <c r="I14">
        <v>26</v>
      </c>
      <c r="K14">
        <f>(B14+B$1)*D14*I14/C14</f>
        <v>97.500000000000014</v>
      </c>
      <c r="L14">
        <f>(E14+B$1)*I14/F14</f>
        <v>67.600000000000009</v>
      </c>
      <c r="M14">
        <f>G14*I14/H14</f>
        <v>49.636363636363633</v>
      </c>
      <c r="O14">
        <f>P$1*(B14+B$1)*D14*I14/ROUNDDOWN(C14*P$1,0)</f>
        <v>98.918181818181836</v>
      </c>
      <c r="P14">
        <f>P$1*(E14++B$1)*I14/ROUNDDOWN(F14*P$1,0)</f>
        <v>69.853333333333339</v>
      </c>
      <c r="Q14">
        <f>P$1*G14*I14/ROUNDDOWN(H14*P$1,0)</f>
        <v>49.782352941176477</v>
      </c>
      <c r="S14">
        <f>(B14+B$1)*D14*I14*ROUNDDOWN(1/C14,0)</f>
        <v>70.2</v>
      </c>
      <c r="T14">
        <f>(E14+B$1)*I14*ROUNDDOWN(1/F14,0)</f>
        <v>67.600000000000009</v>
      </c>
      <c r="U14">
        <f>G14*I14*ROUNDDOWN(1/H14,0)</f>
        <v>27.3</v>
      </c>
    </row>
    <row r="15" spans="1:23" x14ac:dyDescent="0.25">
      <c r="A15" t="s">
        <v>26</v>
      </c>
      <c r="B15">
        <v>0.5</v>
      </c>
      <c r="C15">
        <v>0.3</v>
      </c>
      <c r="D15">
        <v>3</v>
      </c>
      <c r="E15">
        <v>0.65</v>
      </c>
      <c r="F15">
        <v>0.22</v>
      </c>
      <c r="G15">
        <v>0.85</v>
      </c>
      <c r="H15">
        <v>0.55000000000000004</v>
      </c>
      <c r="I15">
        <v>26</v>
      </c>
      <c r="K15">
        <f>(B15+B$1)*D15*I15/C15</f>
        <v>130</v>
      </c>
      <c r="L15">
        <f>(E15+B$1)*I15/F15</f>
        <v>76.818181818181827</v>
      </c>
      <c r="M15">
        <f>G15*I15/H15</f>
        <v>40.181818181818173</v>
      </c>
      <c r="O15">
        <f t="shared" ref="O15:O17" si="9">P$1*(B15+B$1)*D15*I15/ROUNDDOWN(C15*P$1,0)</f>
        <v>134.33333333333334</v>
      </c>
      <c r="P15">
        <f t="shared" ref="P15:P17" si="10">P$1*(E15++B$1)*I15/ROUNDDOWN(F15*P$1,0)</f>
        <v>80.600000000000009</v>
      </c>
      <c r="Q15">
        <f t="shared" ref="Q15:Q17" si="11">P$1*G15*I15/ROUNDDOWN(H15*P$1,0)</f>
        <v>40.299999999999997</v>
      </c>
      <c r="S15">
        <f>(B15+B$1)*D15*I15*ROUNDDOWN(1/C15,0)</f>
        <v>117</v>
      </c>
      <c r="T15">
        <f>(E15+B$1)*I15*ROUNDDOWN(1/F15,0)</f>
        <v>67.600000000000009</v>
      </c>
      <c r="U15">
        <f>G15*I15*ROUNDDOWN(1/H15,0)</f>
        <v>22.099999999999998</v>
      </c>
    </row>
    <row r="16" spans="1:23" x14ac:dyDescent="0.25">
      <c r="A16" t="s">
        <v>27</v>
      </c>
      <c r="B16">
        <v>0.4</v>
      </c>
      <c r="C16">
        <v>0.35</v>
      </c>
      <c r="D16">
        <v>3</v>
      </c>
      <c r="E16">
        <v>0.6</v>
      </c>
      <c r="F16">
        <v>0.2</v>
      </c>
      <c r="G16">
        <v>0.9</v>
      </c>
      <c r="H16">
        <v>0.55000000000000004</v>
      </c>
      <c r="I16">
        <v>26</v>
      </c>
      <c r="K16">
        <f>(B16+B$1)*D16*I16/C16</f>
        <v>89.142857142857153</v>
      </c>
      <c r="L16">
        <f>(E16+B$1)*I16/F16</f>
        <v>78</v>
      </c>
      <c r="M16">
        <f>G16*I16/H16</f>
        <v>42.545454545454547</v>
      </c>
      <c r="O16">
        <f t="shared" si="9"/>
        <v>92.114285714285714</v>
      </c>
      <c r="P16">
        <f t="shared" si="10"/>
        <v>80.599999999999994</v>
      </c>
      <c r="Q16">
        <f t="shared" si="11"/>
        <v>42.670588235294126</v>
      </c>
      <c r="S16">
        <f>(B16+B$1)*D16*I16*ROUNDDOWN(1/C16,0)</f>
        <v>62.400000000000006</v>
      </c>
      <c r="T16">
        <f>(E16+B$1)*I16*ROUNDDOWN(1/F16,0)</f>
        <v>78</v>
      </c>
      <c r="U16">
        <f>G16*I16*ROUNDDOWN(1/H16,0)</f>
        <v>23.400000000000002</v>
      </c>
    </row>
    <row r="17" spans="1:23" x14ac:dyDescent="0.25">
      <c r="A17" t="s">
        <v>28</v>
      </c>
      <c r="B17">
        <v>0.4</v>
      </c>
      <c r="C17">
        <v>0.35</v>
      </c>
      <c r="D17">
        <v>3</v>
      </c>
      <c r="E17">
        <v>0.65</v>
      </c>
      <c r="F17">
        <v>0.24</v>
      </c>
      <c r="G17">
        <v>0.9</v>
      </c>
      <c r="H17">
        <v>0.6</v>
      </c>
      <c r="I17">
        <v>26</v>
      </c>
      <c r="K17">
        <f>(B17+B$1)*D17*I17/C17</f>
        <v>89.142857142857153</v>
      </c>
      <c r="L17">
        <f>(E17+B$1)*I17/F17</f>
        <v>70.416666666666671</v>
      </c>
      <c r="M17">
        <f>G17*I17/H17</f>
        <v>39.000000000000007</v>
      </c>
      <c r="O17">
        <f t="shared" si="9"/>
        <v>92.114285714285714</v>
      </c>
      <c r="P17">
        <f t="shared" si="10"/>
        <v>74.842857142857156</v>
      </c>
      <c r="Q17">
        <f t="shared" si="11"/>
        <v>39.210810810810813</v>
      </c>
      <c r="S17">
        <f>(B17+B$1)*D17*I17*ROUNDDOWN(1/C17,0)</f>
        <v>62.400000000000006</v>
      </c>
      <c r="T17">
        <f>(E17+B$1)*I17*ROUNDDOWN(1/F17,0)</f>
        <v>67.600000000000009</v>
      </c>
      <c r="U17">
        <f>G17*I17*ROUNDDOWN(1/H17,0)</f>
        <v>23.400000000000002</v>
      </c>
    </row>
    <row r="20" spans="1:23" x14ac:dyDescent="0.25">
      <c r="A20" t="s">
        <v>18</v>
      </c>
      <c r="E20">
        <v>0.6</v>
      </c>
      <c r="F20">
        <v>0.25</v>
      </c>
      <c r="G20">
        <v>1.05</v>
      </c>
      <c r="H20">
        <v>0.6</v>
      </c>
      <c r="I20">
        <v>30</v>
      </c>
      <c r="L20">
        <f t="shared" ref="L20:L25" si="12">(E20+B$1)*I20/F20</f>
        <v>72</v>
      </c>
      <c r="M20">
        <f t="shared" ref="M20:M25" si="13">G20*I20/H20</f>
        <v>52.5</v>
      </c>
      <c r="P20">
        <f>P$1*(E20++B$1)*I20/ROUNDDOWN(F20*P$1,0)</f>
        <v>74.399999999999991</v>
      </c>
      <c r="Q20">
        <f>P$1*G20*I20/ROUNDDOWN(H20*P$1,0)</f>
        <v>52.78378378378379</v>
      </c>
      <c r="T20">
        <f t="shared" ref="T20:T25" si="14">(E20+B$1)*I20*ROUNDDOWN(1/F20,0)</f>
        <v>72</v>
      </c>
      <c r="U20">
        <f t="shared" ref="U20:U25" si="15">G20*I20*ROUNDDOWN(1/H20,0)</f>
        <v>31.5</v>
      </c>
      <c r="W20" t="s">
        <v>47</v>
      </c>
    </row>
    <row r="21" spans="1:23" x14ac:dyDescent="0.25">
      <c r="A21" t="s">
        <v>16</v>
      </c>
      <c r="E21">
        <v>0.7</v>
      </c>
      <c r="F21">
        <v>0.4</v>
      </c>
      <c r="G21">
        <v>1.25</v>
      </c>
      <c r="H21">
        <v>0.7</v>
      </c>
      <c r="I21">
        <v>33</v>
      </c>
      <c r="L21">
        <f t="shared" si="12"/>
        <v>57.749999999999993</v>
      </c>
      <c r="M21">
        <f t="shared" si="13"/>
        <v>58.928571428571431</v>
      </c>
      <c r="P21">
        <f t="shared" ref="P21:P25" si="16">P$1*(E21++B$1)*I21/ROUNDDOWN(F21*P$1,0)</f>
        <v>59.675000000000004</v>
      </c>
      <c r="Q21">
        <f t="shared" ref="Q21:Q25" si="17">P$1*G21*I21/ROUNDDOWN(H21*P$1,0)</f>
        <v>59.47674418604651</v>
      </c>
      <c r="T21">
        <f t="shared" si="14"/>
        <v>46.199999999999996</v>
      </c>
      <c r="U21">
        <f t="shared" si="15"/>
        <v>41.25</v>
      </c>
      <c r="W21" t="s">
        <v>34</v>
      </c>
    </row>
    <row r="22" spans="1:23" x14ac:dyDescent="0.25">
      <c r="A22" t="s">
        <v>22</v>
      </c>
      <c r="E22">
        <v>0.6</v>
      </c>
      <c r="F22">
        <v>0.4</v>
      </c>
      <c r="G22">
        <v>1</v>
      </c>
      <c r="H22">
        <v>0.7</v>
      </c>
      <c r="I22">
        <v>40</v>
      </c>
      <c r="L22">
        <f t="shared" si="12"/>
        <v>60</v>
      </c>
      <c r="M22">
        <f t="shared" si="13"/>
        <v>57.142857142857146</v>
      </c>
      <c r="P22">
        <f t="shared" si="16"/>
        <v>61.999999999999993</v>
      </c>
      <c r="Q22">
        <f t="shared" si="17"/>
        <v>57.674418604651166</v>
      </c>
      <c r="T22">
        <f t="shared" si="14"/>
        <v>48</v>
      </c>
      <c r="U22">
        <f t="shared" si="15"/>
        <v>40</v>
      </c>
      <c r="W22" t="s">
        <v>34</v>
      </c>
    </row>
    <row r="23" spans="1:23" x14ac:dyDescent="0.25">
      <c r="A23" t="s">
        <v>23</v>
      </c>
      <c r="E23">
        <v>0.7</v>
      </c>
      <c r="F23">
        <v>0.38</v>
      </c>
      <c r="G23">
        <v>1.05</v>
      </c>
      <c r="H23">
        <v>0.7</v>
      </c>
      <c r="I23">
        <v>61</v>
      </c>
      <c r="L23">
        <f t="shared" si="12"/>
        <v>112.36842105263156</v>
      </c>
      <c r="M23">
        <f t="shared" si="13"/>
        <v>91.5</v>
      </c>
      <c r="P23">
        <f t="shared" si="16"/>
        <v>115.10434782608696</v>
      </c>
      <c r="Q23">
        <f t="shared" si="17"/>
        <v>92.351162790697686</v>
      </c>
      <c r="T23">
        <f t="shared" si="14"/>
        <v>85.399999999999991</v>
      </c>
      <c r="U23">
        <f t="shared" si="15"/>
        <v>64.05</v>
      </c>
      <c r="W23" t="s">
        <v>36</v>
      </c>
    </row>
    <row r="24" spans="1:23" x14ac:dyDescent="0.25">
      <c r="A24" t="s">
        <v>24</v>
      </c>
      <c r="E24">
        <v>0.6</v>
      </c>
      <c r="F24">
        <v>0.32</v>
      </c>
      <c r="G24">
        <v>1.4</v>
      </c>
      <c r="H24">
        <v>0.75</v>
      </c>
      <c r="I24">
        <v>44</v>
      </c>
      <c r="L24">
        <f t="shared" si="12"/>
        <v>82.5</v>
      </c>
      <c r="M24">
        <f t="shared" si="13"/>
        <v>82.133333333333326</v>
      </c>
      <c r="P24">
        <f t="shared" si="16"/>
        <v>86.147368421052619</v>
      </c>
      <c r="Q24">
        <f t="shared" si="17"/>
        <v>83.026086956521738</v>
      </c>
      <c r="T24">
        <f t="shared" si="14"/>
        <v>79.199999999999989</v>
      </c>
      <c r="U24">
        <f t="shared" si="15"/>
        <v>61.599999999999994</v>
      </c>
    </row>
    <row r="25" spans="1:23" x14ac:dyDescent="0.25">
      <c r="A25" t="s">
        <v>33</v>
      </c>
      <c r="E25">
        <v>0.65</v>
      </c>
      <c r="F25">
        <v>0.28000000000000003</v>
      </c>
      <c r="G25">
        <v>1.3</v>
      </c>
      <c r="H25">
        <v>0.68</v>
      </c>
      <c r="I25">
        <v>29</v>
      </c>
      <c r="L25">
        <f t="shared" si="12"/>
        <v>67.321428571428569</v>
      </c>
      <c r="M25">
        <f t="shared" si="13"/>
        <v>55.441176470588232</v>
      </c>
      <c r="P25">
        <f t="shared" si="16"/>
        <v>68.747058823529414</v>
      </c>
      <c r="Q25">
        <f t="shared" si="17"/>
        <v>55.652380952380952</v>
      </c>
      <c r="T25">
        <f t="shared" si="14"/>
        <v>56.550000000000004</v>
      </c>
      <c r="U25">
        <f t="shared" si="15"/>
        <v>37.700000000000003</v>
      </c>
      <c r="W25" t="s">
        <v>34</v>
      </c>
    </row>
    <row r="34" spans="1:23" x14ac:dyDescent="0.25">
      <c r="A34" t="s">
        <v>37</v>
      </c>
      <c r="E34">
        <v>0.52</v>
      </c>
      <c r="F34">
        <v>0.18</v>
      </c>
      <c r="G34">
        <v>0.7</v>
      </c>
      <c r="H34">
        <v>0.36</v>
      </c>
      <c r="I34">
        <v>24</v>
      </c>
      <c r="L34">
        <f t="shared" ref="L34:L38" si="18">(E34+B$1)*I34/F34</f>
        <v>69.333333333333343</v>
      </c>
      <c r="M34">
        <f t="shared" ref="M34:M38" si="19">G34*I34/H34</f>
        <v>46.666666666666657</v>
      </c>
      <c r="P34">
        <f t="shared" ref="P34:P38" si="20">P$1*(E34++B$1)*I34/ROUNDDOWN(F34*P$1,0)</f>
        <v>70.341818181818184</v>
      </c>
      <c r="Q34">
        <f t="shared" ref="Q34:Q38" si="21">P$1*G34*I34/ROUNDDOWN(H34*P$1,0)</f>
        <v>47.345454545454544</v>
      </c>
      <c r="T34">
        <f t="shared" ref="T34:T38" si="22">(E34+B$1)*I34*ROUNDDOWN(1/F34,0)</f>
        <v>62.400000000000006</v>
      </c>
      <c r="U34">
        <f t="shared" ref="U34:U38" si="23">G34*I34*ROUNDDOWN(1/H34,0)</f>
        <v>33.599999999999994</v>
      </c>
    </row>
    <row r="35" spans="1:23" x14ac:dyDescent="0.25">
      <c r="A35" t="s">
        <v>38</v>
      </c>
      <c r="E35">
        <v>0.52</v>
      </c>
      <c r="F35">
        <v>0.21</v>
      </c>
      <c r="G35">
        <v>0.77</v>
      </c>
      <c r="H35">
        <v>0.4</v>
      </c>
      <c r="I35">
        <v>28</v>
      </c>
      <c r="L35">
        <f t="shared" si="18"/>
        <v>69.333333333333343</v>
      </c>
      <c r="M35">
        <f t="shared" si="19"/>
        <v>53.900000000000006</v>
      </c>
      <c r="P35">
        <f t="shared" si="20"/>
        <v>69.44</v>
      </c>
      <c r="Q35">
        <f t="shared" si="21"/>
        <v>55.696666666666665</v>
      </c>
      <c r="T35">
        <f t="shared" si="22"/>
        <v>58.24</v>
      </c>
      <c r="U35">
        <f t="shared" si="23"/>
        <v>43.120000000000005</v>
      </c>
    </row>
    <row r="36" spans="1:23" x14ac:dyDescent="0.25">
      <c r="A36" t="s">
        <v>39</v>
      </c>
      <c r="E36">
        <v>0.55000000000000004</v>
      </c>
      <c r="F36">
        <v>0.23</v>
      </c>
      <c r="G36">
        <v>0.75</v>
      </c>
      <c r="H36">
        <v>0.36</v>
      </c>
      <c r="I36">
        <v>26</v>
      </c>
      <c r="L36">
        <f t="shared" si="18"/>
        <v>62.173913043478258</v>
      </c>
      <c r="M36">
        <f t="shared" si="19"/>
        <v>54.166666666666671</v>
      </c>
      <c r="P36">
        <f t="shared" si="20"/>
        <v>63.328571428571429</v>
      </c>
      <c r="Q36">
        <f t="shared" si="21"/>
        <v>54.954545454545453</v>
      </c>
      <c r="T36">
        <f t="shared" si="22"/>
        <v>57.2</v>
      </c>
      <c r="U36">
        <f t="shared" si="23"/>
        <v>39</v>
      </c>
    </row>
    <row r="37" spans="1:23" x14ac:dyDescent="0.25">
      <c r="A37" t="s">
        <v>40</v>
      </c>
      <c r="E37">
        <v>0.5</v>
      </c>
      <c r="F37">
        <v>0.17</v>
      </c>
      <c r="G37">
        <v>0.65</v>
      </c>
      <c r="H37">
        <v>0.3</v>
      </c>
      <c r="I37">
        <v>20</v>
      </c>
      <c r="L37">
        <f t="shared" si="18"/>
        <v>58.823529411764703</v>
      </c>
      <c r="M37">
        <f t="shared" si="19"/>
        <v>43.333333333333336</v>
      </c>
      <c r="P37">
        <f t="shared" si="20"/>
        <v>62</v>
      </c>
      <c r="Q37">
        <f t="shared" si="21"/>
        <v>44.777777777777786</v>
      </c>
      <c r="T37">
        <f t="shared" si="22"/>
        <v>50</v>
      </c>
      <c r="U37">
        <f t="shared" si="23"/>
        <v>39</v>
      </c>
    </row>
    <row r="38" spans="1:23" x14ac:dyDescent="0.25">
      <c r="A38" t="s">
        <v>41</v>
      </c>
      <c r="E38">
        <v>0.45</v>
      </c>
      <c r="F38">
        <v>0.23</v>
      </c>
      <c r="G38">
        <v>0.6</v>
      </c>
      <c r="H38">
        <v>0.33</v>
      </c>
      <c r="I38">
        <v>26</v>
      </c>
      <c r="L38">
        <f t="shared" si="18"/>
        <v>50.869565217391305</v>
      </c>
      <c r="M38">
        <f t="shared" si="19"/>
        <v>47.272727272727266</v>
      </c>
      <c r="P38">
        <f t="shared" si="20"/>
        <v>51.814285714285724</v>
      </c>
      <c r="Q38">
        <f t="shared" si="21"/>
        <v>48.36</v>
      </c>
      <c r="T38">
        <f t="shared" si="22"/>
        <v>46.800000000000004</v>
      </c>
      <c r="U38">
        <f t="shared" si="23"/>
        <v>46.8</v>
      </c>
    </row>
    <row r="43" spans="1:23" x14ac:dyDescent="0.25">
      <c r="A43" t="s">
        <v>42</v>
      </c>
      <c r="B43">
        <v>0.35</v>
      </c>
      <c r="C43">
        <v>0.36</v>
      </c>
      <c r="D43">
        <v>4</v>
      </c>
      <c r="E43">
        <v>0.45</v>
      </c>
      <c r="F43">
        <v>0.13</v>
      </c>
      <c r="I43">
        <v>20</v>
      </c>
      <c r="K43">
        <f>(B43+B$1)*D43*I43/C43</f>
        <v>77.777777777777786</v>
      </c>
      <c r="L43">
        <f t="shared" ref="L43:L45" si="24">(E43+B$1)*I43/F43</f>
        <v>69.230769230769226</v>
      </c>
      <c r="O43">
        <f>P$1*(B43+B$1)*D43*I43/ROUNDDOWN(C43*P$1,0)</f>
        <v>78.909090909090907</v>
      </c>
      <c r="P43">
        <f>P$1*(E43++B$1)*I43/ROUNDDOWN(F43*P$1,0)</f>
        <v>69.75</v>
      </c>
      <c r="S43">
        <f>(B43+B$1)*D43*I43*ROUNDDOWN(1/C43,0)</f>
        <v>56</v>
      </c>
      <c r="T43">
        <f t="shared" ref="T43:T45" si="25">(E43+B$1)*I43*ROUNDDOWN(1/F43,0)</f>
        <v>63</v>
      </c>
      <c r="W43" t="s">
        <v>49</v>
      </c>
    </row>
    <row r="44" spans="1:23" x14ac:dyDescent="0.25">
      <c r="A44" t="s">
        <v>44</v>
      </c>
      <c r="B44">
        <v>0.35</v>
      </c>
      <c r="C44">
        <v>0.4</v>
      </c>
      <c r="D44">
        <v>6</v>
      </c>
      <c r="E44">
        <v>0.5</v>
      </c>
      <c r="F44">
        <v>0.15</v>
      </c>
      <c r="I44">
        <v>20</v>
      </c>
      <c r="K44">
        <f>(B44+B$1)*D44*I44/C44</f>
        <v>104.99999999999997</v>
      </c>
      <c r="L44">
        <f t="shared" si="24"/>
        <v>66.666666666666671</v>
      </c>
      <c r="O44">
        <f>P$1*(B44+B$1)*D44*I44/ROUNDDOWN(C44*P$1,0)</f>
        <v>108.5</v>
      </c>
      <c r="P44">
        <f>P$1*(E44++B$1)*I44/ROUNDDOWN(F44*P$1,0)</f>
        <v>68.888888888888886</v>
      </c>
      <c r="S44">
        <f>(B44+B$1)*D44*I44*ROUNDDOWN(1/C44,0)</f>
        <v>83.999999999999986</v>
      </c>
      <c r="T44">
        <f t="shared" si="25"/>
        <v>60</v>
      </c>
      <c r="W44" t="s">
        <v>49</v>
      </c>
    </row>
    <row r="45" spans="1:23" x14ac:dyDescent="0.25">
      <c r="A45" t="s">
        <v>45</v>
      </c>
      <c r="B45">
        <v>0.35</v>
      </c>
      <c r="C45">
        <v>0.33</v>
      </c>
      <c r="D45">
        <v>4</v>
      </c>
      <c r="E45">
        <v>0.45</v>
      </c>
      <c r="F45">
        <v>0.14000000000000001</v>
      </c>
      <c r="I45">
        <v>24</v>
      </c>
      <c r="K45">
        <f>(B45+B$1)*D45*I45/C45</f>
        <v>101.8181818181818</v>
      </c>
      <c r="L45">
        <f t="shared" si="24"/>
        <v>77.142857142857139</v>
      </c>
      <c r="O45">
        <f>P$1*(B45+B$1)*D45*I45/ROUNDDOWN(C45*P$1,0)</f>
        <v>104.16</v>
      </c>
      <c r="P45">
        <f>P$1*(E45++B$1)*I45/ROUNDDOWN(F45*P$1,0)</f>
        <v>83.7</v>
      </c>
      <c r="S45">
        <f>(B45+B$1)*D45*I45*ROUNDDOWN(1/C45,0)</f>
        <v>100.79999999999998</v>
      </c>
      <c r="T45">
        <f t="shared" si="25"/>
        <v>75.600000000000009</v>
      </c>
      <c r="W45" t="s">
        <v>49</v>
      </c>
    </row>
    <row r="49" spans="1:23" x14ac:dyDescent="0.25">
      <c r="A49" t="s">
        <v>43</v>
      </c>
      <c r="B49">
        <v>0.37</v>
      </c>
      <c r="C49">
        <v>0.3</v>
      </c>
      <c r="D49">
        <v>3</v>
      </c>
      <c r="E49">
        <v>0.5</v>
      </c>
      <c r="F49">
        <v>0.18</v>
      </c>
      <c r="G49">
        <v>0.7</v>
      </c>
      <c r="H49">
        <v>0.48</v>
      </c>
      <c r="I49">
        <v>22</v>
      </c>
      <c r="K49">
        <f>(B49+B$1)*D49*I49/C49</f>
        <v>81.399999999999991</v>
      </c>
      <c r="L49">
        <f t="shared" ref="L49" si="26">(E49+B$1)*I49/F49</f>
        <v>61.111111111111114</v>
      </c>
      <c r="M49">
        <f>G49*I49/H49</f>
        <v>32.083333333333329</v>
      </c>
      <c r="O49">
        <f>P$1*(B49+B$1)*D49*I49/ROUNDDOWN(C49*P$1,0)</f>
        <v>84.113333333333344</v>
      </c>
      <c r="P49">
        <f>P$1*(E49++B$1)*I49/ROUNDDOWN(F49*P$1,0)</f>
        <v>62</v>
      </c>
      <c r="Q49">
        <f>P$1*G49*I49/ROUNDDOWN(H49*P$1,0)</f>
        <v>32.92413793103448</v>
      </c>
      <c r="S49">
        <f>(B49+B$1)*D49*I49*ROUNDDOWN(1/C49,0)</f>
        <v>73.259999999999991</v>
      </c>
      <c r="T49">
        <f t="shared" ref="T49" si="27">(E49+B$1)*I49*ROUNDDOWN(1/F49,0)</f>
        <v>55</v>
      </c>
      <c r="U49">
        <f>G49*I49*ROUNDDOWN(1/H49,0)</f>
        <v>30.799999999999997</v>
      </c>
      <c r="W49" t="s">
        <v>46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Before</vt:lpstr>
      <vt:lpstr>after balance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2017-03-26T11:14:01Z</dcterms:modified>
</cp:coreProperties>
</file>